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315" windowHeight="745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IK8" i="52" l="1"/>
  <c r="IK12" i="52"/>
  <c r="IK16" i="52"/>
  <c r="IK20" i="52"/>
  <c r="IK24" i="52"/>
  <c r="IK28" i="52"/>
  <c r="IK32" i="52"/>
  <c r="IK36" i="52"/>
  <c r="IK40" i="52"/>
  <c r="IK44" i="52"/>
  <c r="IK48" i="52"/>
  <c r="IK52" i="52"/>
  <c r="IK56" i="52"/>
  <c r="IK60" i="52"/>
  <c r="IK64" i="52"/>
  <c r="IK68" i="52"/>
  <c r="IK72" i="52"/>
  <c r="IK76" i="52"/>
  <c r="IK4" i="52"/>
  <c r="IK5" i="52"/>
  <c r="IK6" i="52"/>
  <c r="IK7" i="52"/>
  <c r="IK9" i="52"/>
  <c r="IK10" i="52"/>
  <c r="IK11" i="52"/>
  <c r="IK13" i="52"/>
  <c r="IK14" i="52"/>
  <c r="IK15" i="52"/>
  <c r="IK17" i="52"/>
  <c r="IK18" i="52"/>
  <c r="IK19" i="52"/>
  <c r="IK21" i="52"/>
  <c r="IK22" i="52"/>
  <c r="IK23" i="52"/>
  <c r="IK25" i="52"/>
  <c r="IK26" i="52"/>
  <c r="IK27" i="52"/>
  <c r="IK29" i="52"/>
  <c r="IK30" i="52"/>
  <c r="IK31" i="52"/>
  <c r="IK33" i="52"/>
  <c r="IK34" i="52"/>
  <c r="IK35" i="52"/>
  <c r="IK37" i="52"/>
  <c r="IK38" i="52"/>
  <c r="IK39" i="52"/>
  <c r="IK41" i="52"/>
  <c r="IK42" i="52"/>
  <c r="IK43" i="52"/>
  <c r="IK45" i="52"/>
  <c r="IK46" i="52"/>
  <c r="IK47" i="52"/>
  <c r="IK49" i="52"/>
  <c r="IK50" i="52"/>
  <c r="IK51" i="52"/>
  <c r="IK53" i="52"/>
  <c r="IK54" i="52"/>
  <c r="IK55" i="52"/>
  <c r="IK57" i="52"/>
  <c r="IK58" i="52"/>
  <c r="IK59" i="52"/>
  <c r="IK61" i="52"/>
  <c r="IK62" i="52"/>
  <c r="IK63" i="52"/>
  <c r="IK65" i="52"/>
  <c r="IK66" i="52"/>
  <c r="IK67" i="52"/>
  <c r="IK69" i="52"/>
  <c r="IK70" i="52"/>
  <c r="IK71" i="52"/>
  <c r="IK73" i="52"/>
  <c r="IK74" i="52"/>
  <c r="IK75" i="52"/>
  <c r="IK77" i="52"/>
  <c r="IK78" i="52"/>
  <c r="U4" i="9"/>
  <c r="V4" i="9"/>
  <c r="W4" i="9"/>
  <c r="X4" i="9"/>
  <c r="Y4" i="9"/>
  <c r="Z4" i="9"/>
  <c r="AA4" i="9"/>
  <c r="AB4" i="9"/>
  <c r="AC4" i="9"/>
  <c r="AD4" i="9"/>
  <c r="U5" i="9"/>
  <c r="V5" i="9"/>
  <c r="W5" i="9"/>
  <c r="X5" i="9"/>
  <c r="Y5" i="9"/>
  <c r="Z5" i="9"/>
  <c r="AA5" i="9"/>
  <c r="AB5" i="9"/>
  <c r="AC5" i="9"/>
  <c r="AD5" i="9"/>
  <c r="U7" i="9"/>
  <c r="V7" i="9"/>
  <c r="W7" i="9"/>
  <c r="X7" i="9"/>
  <c r="Y7" i="9"/>
  <c r="Z7" i="9"/>
  <c r="AA7" i="9"/>
  <c r="AB7" i="9"/>
  <c r="AC7" i="9"/>
  <c r="AD7" i="9"/>
  <c r="U6" i="9"/>
  <c r="V6" i="9"/>
  <c r="W6" i="9"/>
  <c r="X6" i="9"/>
  <c r="Y6" i="9"/>
  <c r="Z6" i="9"/>
  <c r="AA6" i="9"/>
  <c r="AB6" i="9"/>
  <c r="AC6" i="9"/>
  <c r="U9" i="9"/>
  <c r="V9" i="9"/>
  <c r="W9" i="9"/>
  <c r="X9" i="9"/>
  <c r="Y9" i="9"/>
  <c r="Z9" i="9"/>
  <c r="AA9" i="9"/>
  <c r="AB9" i="9"/>
  <c r="AC9" i="9"/>
  <c r="AD9" i="9"/>
  <c r="U8" i="9"/>
  <c r="V8" i="9"/>
  <c r="W8" i="9"/>
  <c r="X8" i="9"/>
  <c r="Y8" i="9"/>
  <c r="Z8" i="9"/>
  <c r="AA8" i="9"/>
  <c r="AB8" i="9"/>
  <c r="AC8" i="9"/>
  <c r="AD8" i="9"/>
  <c r="U10" i="9"/>
  <c r="V10" i="9"/>
  <c r="W10" i="9"/>
  <c r="X10" i="9"/>
  <c r="Y10" i="9"/>
  <c r="Z10" i="9"/>
  <c r="AA10" i="9"/>
  <c r="AB10" i="9"/>
  <c r="U11" i="9"/>
  <c r="V11" i="9"/>
  <c r="W11" i="9"/>
  <c r="X11" i="9"/>
  <c r="Y11" i="9"/>
  <c r="Z11" i="9"/>
  <c r="AA11" i="9"/>
  <c r="AB11" i="9"/>
  <c r="AC11" i="9"/>
  <c r="AD11" i="9"/>
  <c r="U12" i="9"/>
  <c r="V12" i="9"/>
  <c r="W12" i="9"/>
  <c r="X12" i="9"/>
  <c r="Y12" i="9"/>
  <c r="Z12" i="9"/>
  <c r="AA12" i="9"/>
  <c r="AB12" i="9"/>
  <c r="AC12" i="9"/>
  <c r="AD12" i="9"/>
  <c r="U13" i="9"/>
  <c r="V13" i="9"/>
  <c r="W13" i="9"/>
  <c r="X13" i="9"/>
  <c r="Y13" i="9"/>
  <c r="Z13" i="9"/>
  <c r="AA13" i="9"/>
  <c r="AB13" i="9"/>
  <c r="U14" i="9"/>
  <c r="V14" i="9"/>
  <c r="W14" i="9"/>
  <c r="X14" i="9"/>
  <c r="Y14" i="9"/>
  <c r="Z14" i="9"/>
  <c r="AA14" i="9"/>
  <c r="U15" i="9"/>
  <c r="V15" i="9"/>
  <c r="W15" i="9"/>
  <c r="X15" i="9"/>
  <c r="Y15" i="9"/>
  <c r="Z15" i="9"/>
  <c r="AA15" i="9"/>
  <c r="AB15" i="9"/>
  <c r="AC15" i="9"/>
  <c r="AD15" i="9"/>
  <c r="U16" i="9"/>
  <c r="V16" i="9"/>
  <c r="W16" i="9"/>
  <c r="X16" i="9"/>
  <c r="Y16" i="9"/>
  <c r="Z16" i="9"/>
  <c r="AA16" i="9"/>
  <c r="AB16" i="9"/>
  <c r="U17" i="9"/>
  <c r="V17" i="9"/>
  <c r="W17" i="9"/>
  <c r="X17" i="9"/>
  <c r="U19" i="9"/>
  <c r="V19" i="9"/>
  <c r="W19" i="9"/>
  <c r="X19" i="9"/>
  <c r="Y19" i="9"/>
  <c r="Z19" i="9"/>
  <c r="AA19" i="9"/>
  <c r="U20" i="9"/>
  <c r="V20" i="9"/>
  <c r="U18" i="9"/>
  <c r="V18" i="9"/>
  <c r="W18" i="9"/>
  <c r="X18" i="9"/>
  <c r="Y18" i="9"/>
  <c r="U21" i="9"/>
  <c r="V21" i="9"/>
  <c r="W21" i="9"/>
  <c r="U22" i="9"/>
  <c r="U23" i="9"/>
  <c r="V23" i="9"/>
  <c r="U24" i="9"/>
  <c r="V24" i="9"/>
  <c r="S24" i="14" l="1"/>
  <c r="S18" i="14"/>
  <c r="S19" i="14"/>
  <c r="S21" i="14" l="1"/>
  <c r="S10" i="14"/>
  <c r="S4" i="14" l="1"/>
  <c r="S17" i="14"/>
  <c r="S12" i="14" l="1"/>
  <c r="S23" i="14"/>
  <c r="GW34" i="52" l="1"/>
  <c r="AE19" i="9" l="1"/>
  <c r="S19" i="9" s="1"/>
  <c r="AE24" i="9"/>
  <c r="S24" i="9" s="1"/>
  <c r="AE17" i="9"/>
  <c r="S17" i="9" s="1"/>
  <c r="AE23" i="9"/>
  <c r="S23" i="9" s="1"/>
  <c r="AE22" i="9"/>
  <c r="S22" i="9" s="1"/>
  <c r="AE21" i="9"/>
  <c r="S21" i="9" s="1"/>
  <c r="AE18" i="9"/>
  <c r="S18" i="9" s="1"/>
  <c r="AE20" i="9"/>
  <c r="S20" i="9" s="1"/>
  <c r="S9" i="14" l="1"/>
  <c r="S3" i="14"/>
  <c r="S5" i="14"/>
  <c r="S8" i="14"/>
  <c r="S22" i="14"/>
  <c r="S15" i="14"/>
  <c r="S13" i="14"/>
  <c r="S20" i="14"/>
  <c r="S11" i="14"/>
  <c r="S14" i="14"/>
  <c r="AI16" i="9"/>
  <c r="AI18" i="9" s="1"/>
  <c r="S6" i="14"/>
  <c r="S7" i="14"/>
  <c r="S16" i="14"/>
  <c r="AE13" i="9" l="1"/>
  <c r="S13" i="9" s="1"/>
  <c r="AE14" i="9"/>
  <c r="S14" i="9" s="1"/>
  <c r="AA3" i="9"/>
  <c r="AB3" i="9"/>
  <c r="U3" i="9"/>
  <c r="Y3" i="9"/>
  <c r="AC3" i="9"/>
  <c r="V3" i="9"/>
  <c r="Z3" i="9"/>
  <c r="AD3" i="9"/>
  <c r="W3" i="9"/>
  <c r="X3" i="9"/>
  <c r="AI19" i="9"/>
  <c r="AI20" i="9"/>
  <c r="AE5" i="9" l="1"/>
  <c r="S5" i="9" s="1"/>
  <c r="AE15" i="9"/>
  <c r="S15" i="9" s="1"/>
  <c r="AE16" i="9"/>
  <c r="S16" i="9" s="1"/>
  <c r="AE10" i="9"/>
  <c r="S10" i="9" s="1"/>
  <c r="AE9" i="9"/>
  <c r="S9" i="9" s="1"/>
  <c r="AE11" i="9"/>
  <c r="S11" i="9" s="1"/>
  <c r="AE6" i="9"/>
  <c r="S6" i="9" s="1"/>
  <c r="AE8" i="9"/>
  <c r="S8" i="9" s="1"/>
  <c r="AE3" i="9"/>
  <c r="S3" i="9" s="1"/>
  <c r="T22" i="9" s="1"/>
  <c r="AE4" i="9"/>
  <c r="S4" i="9" s="1"/>
  <c r="AE12" i="9"/>
  <c r="S12" i="9" s="1"/>
  <c r="AE7" i="9"/>
  <c r="S7" i="9" s="1"/>
  <c r="T12" i="9" l="1"/>
  <c r="T19" i="9"/>
  <c r="T7" i="9"/>
  <c r="T20" i="9"/>
  <c r="T4" i="9"/>
  <c r="T17" i="9"/>
  <c r="T6" i="9"/>
  <c r="T16" i="9"/>
  <c r="T8" i="9"/>
  <c r="T3" i="9"/>
  <c r="T11" i="9"/>
  <c r="T5" i="9"/>
  <c r="T15" i="9"/>
  <c r="T18" i="9"/>
  <c r="T9" i="9"/>
  <c r="T13" i="9"/>
  <c r="T21" i="9"/>
  <c r="T10" i="9"/>
  <c r="T24" i="9"/>
  <c r="T14" i="9"/>
  <c r="T23" i="9"/>
</calcChain>
</file>

<file path=xl/sharedStrings.xml><?xml version="1.0" encoding="utf-8"?>
<sst xmlns="http://schemas.openxmlformats.org/spreadsheetml/2006/main" count="783" uniqueCount="342">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</sst>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/>
    <xf numFmtId="0" fontId="12" fillId="0" borderId="0"/>
    <xf numFmtId="0" fontId="9" fillId="0" borderId="0"/>
    <xf numFmtId="0" fontId="22" fillId="0" borderId="0"/>
    <xf numFmtId="0" fontId="30" fillId="0" borderId="0"/>
  </cellStyleXfs>
  <cellXfs count="99">
    <xf numFmtId="0" fontId="0" fillId="0" borderId="0" xfId="0"/>
    <xf numFmtId="44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43" fontId="6" fillId="0" borderId="0" xfId="1" applyFont="1" applyAlignment="1">
      <alignment horizontal="center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15" fillId="0" borderId="0" xfId="1" applyFont="1" applyAlignment="1">
      <alignment horizontal="center"/>
    </xf>
    <xf numFmtId="43" fontId="10" fillId="0" borderId="0" xfId="1" applyFont="1" applyAlignment="1">
      <alignment horizontal="left"/>
    </xf>
    <xf numFmtId="0" fontId="0" fillId="0" borderId="0" xfId="0" applyNumberFormat="1" applyFont="1" applyAlignment="1">
      <alignment horizontal="left"/>
    </xf>
    <xf numFmtId="165" fontId="21" fillId="0" borderId="0" xfId="8" applyNumberFormat="1" applyFont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8" fillId="0" borderId="0" xfId="0" applyFont="1" applyFill="1"/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24" fillId="0" borderId="0" xfId="0" applyFont="1" applyFill="1"/>
    <xf numFmtId="0" fontId="25" fillId="0" borderId="2" xfId="0" applyFont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0" fontId="28" fillId="0" borderId="0" xfId="0" applyFont="1" applyFill="1"/>
    <xf numFmtId="0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Continuous"/>
    </xf>
    <xf numFmtId="0" fontId="23" fillId="0" borderId="2" xfId="0" applyFont="1" applyFill="1" applyBorder="1" applyAlignment="1">
      <alignment horizontal="centerContinuous"/>
    </xf>
    <xf numFmtId="43" fontId="14" fillId="0" borderId="0" xfId="0" applyNumberFormat="1" applyFont="1" applyFill="1"/>
    <xf numFmtId="2" fontId="14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NumberFormat="1" applyAlignment="1">
      <alignment horizontal="left"/>
    </xf>
    <xf numFmtId="44" fontId="29" fillId="0" borderId="0" xfId="8" applyFont="1" applyAlignment="1">
      <alignment horizontal="center"/>
    </xf>
    <xf numFmtId="44" fontId="0" fillId="0" borderId="0" xfId="8" applyFont="1"/>
    <xf numFmtId="44" fontId="29" fillId="0" borderId="0" xfId="8" applyFont="1"/>
    <xf numFmtId="44" fontId="6" fillId="0" borderId="0" xfId="8" applyFont="1"/>
    <xf numFmtId="43" fontId="14" fillId="0" borderId="0" xfId="7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65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9" fillId="0" borderId="0" xfId="0" applyFont="1"/>
    <xf numFmtId="0" fontId="16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1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43" fontId="10" fillId="3" borderId="0" xfId="1" applyFont="1" applyFill="1" applyAlignment="1">
      <alignment horizontal="left"/>
    </xf>
    <xf numFmtId="165" fontId="0" fillId="3" borderId="0" xfId="0" applyNumberFormat="1" applyFill="1"/>
    <xf numFmtId="43" fontId="10" fillId="4" borderId="0" xfId="1" applyFont="1" applyFill="1" applyAlignment="1">
      <alignment horizontal="left"/>
    </xf>
    <xf numFmtId="165" fontId="0" fillId="4" borderId="0" xfId="0" applyNumberFormat="1" applyFill="1"/>
    <xf numFmtId="43" fontId="10" fillId="5" borderId="0" xfId="1" applyFont="1" applyFill="1" applyAlignment="1">
      <alignment horizontal="left"/>
    </xf>
    <xf numFmtId="165" fontId="0" fillId="5" borderId="0" xfId="0" applyNumberForma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37" fontId="10" fillId="3" borderId="0" xfId="1" applyNumberFormat="1" applyFont="1" applyFill="1" applyAlignment="1">
      <alignment horizontal="center"/>
    </xf>
    <xf numFmtId="37" fontId="10" fillId="4" borderId="0" xfId="1" applyNumberFormat="1" applyFont="1" applyFill="1" applyAlignment="1">
      <alignment horizontal="center"/>
    </xf>
    <xf numFmtId="37" fontId="10" fillId="5" borderId="0" xfId="1" applyNumberFormat="1" applyFont="1" applyFill="1" applyAlignment="1">
      <alignment horizontal="center"/>
    </xf>
    <xf numFmtId="43" fontId="7" fillId="3" borderId="0" xfId="1" applyFont="1" applyFill="1" applyAlignment="1">
      <alignment horizontal="left"/>
    </xf>
    <xf numFmtId="43" fontId="7" fillId="4" borderId="0" xfId="1" applyFont="1" applyFill="1" applyAlignment="1">
      <alignment horizontal="left"/>
    </xf>
    <xf numFmtId="43" fontId="7" fillId="5" borderId="0" xfId="1" applyFont="1" applyFill="1" applyAlignment="1">
      <alignment horizontal="left"/>
    </xf>
    <xf numFmtId="2" fontId="14" fillId="3" borderId="0" xfId="0" applyNumberFormat="1" applyFont="1" applyFill="1" applyAlignment="1">
      <alignment horizontal="center"/>
    </xf>
    <xf numFmtId="2" fontId="14" fillId="4" borderId="0" xfId="0" applyNumberFormat="1" applyFont="1" applyFill="1" applyAlignment="1">
      <alignment horizontal="center"/>
    </xf>
    <xf numFmtId="2" fontId="14" fillId="5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</cellXfs>
  <cellStyles count="18">
    <cellStyle name="Comma" xfId="1" builtinId="3"/>
    <cellStyle name="Comma 2" xfId="2"/>
    <cellStyle name="Comma 3" xfId="3"/>
    <cellStyle name="Comma 3 2" xfId="4"/>
    <cellStyle name="Comma 4" xfId="5"/>
    <cellStyle name="Comma 5" xfId="6"/>
    <cellStyle name="Comma 5 2" xfId="7"/>
    <cellStyle name="Currency" xfId="8" builtinId="4"/>
    <cellStyle name="Currency 2" xfId="9"/>
    <cellStyle name="Currency 3" xfId="10"/>
    <cellStyle name="Currency 3 2" xfId="11"/>
    <cellStyle name="Currency 4" xfId="12"/>
    <cellStyle name="Currency 5" xfId="13"/>
    <cellStyle name="Normal" xfId="0" builtinId="0"/>
    <cellStyle name="Normal 2" xfId="14"/>
    <cellStyle name="Normal 2 2" xfId="15"/>
    <cellStyle name="Normal 3" xfId="16"/>
    <cellStyle name="Normal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3" bestFit="1" customWidth="1"/>
    <col min="3" max="3" width="10.85546875" bestFit="1" customWidth="1"/>
    <col min="4" max="4" width="20.7109375" bestFit="1" customWidth="1"/>
    <col min="5" max="18" width="9.140625" style="48"/>
    <col min="19" max="19" width="15.28515625" style="47" customWidth="1"/>
  </cols>
  <sheetData>
    <row r="1" spans="2:24" x14ac:dyDescent="0.25">
      <c r="D1" s="7"/>
    </row>
    <row r="2" spans="2:24" x14ac:dyDescent="0.25">
      <c r="B2" s="58" t="s">
        <v>102</v>
      </c>
      <c r="C2" s="2" t="s">
        <v>242</v>
      </c>
      <c r="D2" s="2" t="s">
        <v>77</v>
      </c>
      <c r="E2" s="49" t="s">
        <v>89</v>
      </c>
      <c r="F2" s="49" t="s">
        <v>90</v>
      </c>
      <c r="G2" s="49" t="s">
        <v>101</v>
      </c>
      <c r="H2" s="49" t="s">
        <v>108</v>
      </c>
      <c r="I2" s="49" t="s">
        <v>115</v>
      </c>
      <c r="J2" s="49" t="s">
        <v>116</v>
      </c>
      <c r="K2" s="50" t="s">
        <v>244</v>
      </c>
      <c r="L2" s="49" t="s">
        <v>245</v>
      </c>
      <c r="M2" s="49" t="s">
        <v>125</v>
      </c>
      <c r="N2" s="50" t="s">
        <v>129</v>
      </c>
      <c r="O2" s="50" t="s">
        <v>128</v>
      </c>
      <c r="P2" s="50" t="s">
        <v>131</v>
      </c>
      <c r="Q2" s="50" t="s">
        <v>132</v>
      </c>
      <c r="R2" s="50"/>
      <c r="S2" s="47" t="s">
        <v>109</v>
      </c>
      <c r="T2" s="5"/>
      <c r="U2" s="8"/>
      <c r="V2" s="8"/>
    </row>
    <row r="3" spans="2:24" x14ac:dyDescent="0.25">
      <c r="B3" s="3">
        <v>1</v>
      </c>
      <c r="C3" s="21" t="s">
        <v>227</v>
      </c>
      <c r="D3" s="60" t="s">
        <v>228</v>
      </c>
      <c r="E3" s="1">
        <v>0</v>
      </c>
      <c r="F3" s="1">
        <v>14</v>
      </c>
      <c r="G3" s="1">
        <v>1.5</v>
      </c>
      <c r="H3" s="1">
        <v>9.25</v>
      </c>
      <c r="I3" s="1">
        <v>0</v>
      </c>
      <c r="J3" s="1">
        <v>2.75</v>
      </c>
      <c r="K3" s="1">
        <v>6.25</v>
      </c>
      <c r="L3" s="1">
        <v>5</v>
      </c>
      <c r="M3" s="1">
        <v>6</v>
      </c>
      <c r="N3" s="1">
        <v>12.5</v>
      </c>
      <c r="O3" s="1">
        <v>6.7</v>
      </c>
      <c r="P3" s="1">
        <v>6.45</v>
      </c>
      <c r="Q3" s="1">
        <v>0</v>
      </c>
      <c r="S3" s="48">
        <f t="shared" ref="S3:S24" si="0">SUM(E3:R3)</f>
        <v>70.400000000000006</v>
      </c>
    </row>
    <row r="4" spans="2:24" x14ac:dyDescent="0.25">
      <c r="B4" s="3">
        <v>2</v>
      </c>
      <c r="C4" t="s">
        <v>249</v>
      </c>
      <c r="D4" s="60" t="s">
        <v>248</v>
      </c>
      <c r="E4" s="54"/>
      <c r="F4" s="54"/>
      <c r="G4" s="54"/>
      <c r="H4" s="54"/>
      <c r="I4" s="1">
        <v>11</v>
      </c>
      <c r="J4" s="1">
        <v>10.5</v>
      </c>
      <c r="K4" s="1">
        <v>8.25</v>
      </c>
      <c r="L4" s="1">
        <v>4.0999999999999996</v>
      </c>
      <c r="M4" s="1">
        <v>6.7</v>
      </c>
      <c r="N4" s="1">
        <v>10.4</v>
      </c>
      <c r="O4" s="1">
        <v>5</v>
      </c>
      <c r="P4" s="1">
        <v>4.75</v>
      </c>
      <c r="Q4" s="1">
        <v>4.75</v>
      </c>
      <c r="S4" s="48">
        <f t="shared" si="0"/>
        <v>65.45</v>
      </c>
    </row>
    <row r="5" spans="2:24" x14ac:dyDescent="0.25">
      <c r="B5" s="3">
        <v>3</v>
      </c>
      <c r="C5" s="21" t="s">
        <v>54</v>
      </c>
      <c r="D5" s="60" t="s">
        <v>19</v>
      </c>
      <c r="E5" s="1">
        <v>14.85</v>
      </c>
      <c r="F5" s="1">
        <v>3</v>
      </c>
      <c r="G5" s="1">
        <v>3</v>
      </c>
      <c r="H5" s="1">
        <v>8.5500000000000007</v>
      </c>
      <c r="I5" s="1">
        <v>3.7</v>
      </c>
      <c r="J5" s="1">
        <v>0</v>
      </c>
      <c r="K5" s="1">
        <v>0</v>
      </c>
      <c r="L5" s="1">
        <v>2.5</v>
      </c>
      <c r="M5" s="1">
        <v>5.25</v>
      </c>
      <c r="N5" s="1">
        <v>0</v>
      </c>
      <c r="O5" s="1">
        <v>2.75</v>
      </c>
      <c r="P5" s="1">
        <v>6.25</v>
      </c>
      <c r="Q5" s="1">
        <v>8.15</v>
      </c>
      <c r="S5" s="48">
        <f t="shared" si="0"/>
        <v>58</v>
      </c>
    </row>
    <row r="6" spans="2:24" x14ac:dyDescent="0.25">
      <c r="B6" s="3">
        <v>4</v>
      </c>
      <c r="C6" s="21" t="s">
        <v>63</v>
      </c>
      <c r="D6" s="60" t="s">
        <v>22</v>
      </c>
      <c r="E6" s="1">
        <v>4.5</v>
      </c>
      <c r="F6" s="1">
        <v>5</v>
      </c>
      <c r="G6" s="1">
        <v>5.2</v>
      </c>
      <c r="H6" s="1">
        <v>0</v>
      </c>
      <c r="I6" s="1">
        <v>1.2000000000000002</v>
      </c>
      <c r="J6" s="1">
        <v>3.5</v>
      </c>
      <c r="K6" s="1">
        <v>5.7</v>
      </c>
      <c r="L6" s="1">
        <v>8.75</v>
      </c>
      <c r="M6" s="1">
        <v>2</v>
      </c>
      <c r="N6" s="1">
        <v>2.5</v>
      </c>
      <c r="O6" s="1">
        <v>0</v>
      </c>
      <c r="P6" s="1">
        <v>0</v>
      </c>
      <c r="Q6" s="1">
        <v>9</v>
      </c>
      <c r="S6" s="48">
        <f t="shared" si="0"/>
        <v>47.349999999999994</v>
      </c>
      <c r="T6" s="5"/>
      <c r="U6" s="8"/>
      <c r="V6" s="8"/>
      <c r="W6" s="4"/>
      <c r="X6" s="20"/>
    </row>
    <row r="7" spans="2:24" x14ac:dyDescent="0.25">
      <c r="B7" s="3">
        <v>5</v>
      </c>
      <c r="C7" s="21" t="s">
        <v>91</v>
      </c>
      <c r="D7" s="60" t="s">
        <v>7</v>
      </c>
      <c r="E7" s="1">
        <v>2.75</v>
      </c>
      <c r="F7" s="1">
        <v>1</v>
      </c>
      <c r="G7" s="1">
        <v>6.7</v>
      </c>
      <c r="H7" s="1">
        <v>5.75</v>
      </c>
      <c r="I7" s="1">
        <v>3</v>
      </c>
      <c r="J7" s="1">
        <v>3</v>
      </c>
      <c r="K7" s="1">
        <v>0</v>
      </c>
      <c r="L7" s="1">
        <v>0</v>
      </c>
      <c r="M7" s="1">
        <v>6.1</v>
      </c>
      <c r="N7" s="1">
        <v>4.45</v>
      </c>
      <c r="O7" s="1">
        <v>2.5</v>
      </c>
      <c r="P7" s="1">
        <v>6</v>
      </c>
      <c r="Q7" s="1">
        <v>1</v>
      </c>
      <c r="S7" s="48">
        <f t="shared" si="0"/>
        <v>42.25</v>
      </c>
      <c r="T7" s="5"/>
      <c r="U7" s="8"/>
      <c r="V7" s="8"/>
      <c r="W7" s="4"/>
      <c r="X7" s="20"/>
    </row>
    <row r="8" spans="2:24" x14ac:dyDescent="0.25">
      <c r="B8" s="3">
        <v>6</v>
      </c>
      <c r="C8" s="21" t="s">
        <v>49</v>
      </c>
      <c r="D8" s="60" t="s">
        <v>18</v>
      </c>
      <c r="E8" s="1">
        <v>0.9</v>
      </c>
      <c r="F8" s="1">
        <v>0</v>
      </c>
      <c r="G8" s="1">
        <v>1.75</v>
      </c>
      <c r="H8" s="1">
        <v>1.5</v>
      </c>
      <c r="I8" s="1">
        <v>10</v>
      </c>
      <c r="J8" s="1"/>
      <c r="K8" s="1">
        <v>0</v>
      </c>
      <c r="L8" s="1">
        <v>6.7</v>
      </c>
      <c r="M8" s="1">
        <v>2.75</v>
      </c>
      <c r="N8" s="1">
        <v>7.2</v>
      </c>
      <c r="O8" s="1">
        <v>7</v>
      </c>
      <c r="P8" s="1"/>
      <c r="Q8" s="1">
        <v>2.75</v>
      </c>
      <c r="S8" s="48">
        <f t="shared" si="0"/>
        <v>40.549999999999997</v>
      </c>
    </row>
    <row r="9" spans="2:24" x14ac:dyDescent="0.25">
      <c r="B9" s="3">
        <v>7</v>
      </c>
      <c r="C9" s="21" t="s">
        <v>92</v>
      </c>
      <c r="D9" s="60" t="s">
        <v>9</v>
      </c>
      <c r="E9" s="1">
        <v>0</v>
      </c>
      <c r="F9" s="1">
        <v>3.9</v>
      </c>
      <c r="G9" s="1">
        <v>5</v>
      </c>
      <c r="H9" s="1"/>
      <c r="I9" s="1">
        <v>6</v>
      </c>
      <c r="J9" s="1">
        <v>5.8</v>
      </c>
      <c r="K9" s="1">
        <v>6.25</v>
      </c>
      <c r="L9" s="1">
        <v>0</v>
      </c>
      <c r="M9" s="1"/>
      <c r="N9" s="1">
        <v>0</v>
      </c>
      <c r="O9" s="1">
        <v>10.85</v>
      </c>
      <c r="P9" s="1">
        <v>0</v>
      </c>
      <c r="Q9" s="1">
        <v>1</v>
      </c>
      <c r="S9" s="48">
        <f t="shared" si="0"/>
        <v>38.799999999999997</v>
      </c>
    </row>
    <row r="10" spans="2:24" x14ac:dyDescent="0.25">
      <c r="B10" s="3">
        <v>8</v>
      </c>
      <c r="C10" s="21" t="s">
        <v>327</v>
      </c>
      <c r="D10" s="60" t="s">
        <v>328</v>
      </c>
      <c r="E10" s="54"/>
      <c r="F10" s="54"/>
      <c r="G10" s="54"/>
      <c r="H10" s="54"/>
      <c r="I10" s="54"/>
      <c r="J10" s="1">
        <v>6</v>
      </c>
      <c r="K10" s="1">
        <v>9.2000000000000011</v>
      </c>
      <c r="L10" s="1">
        <v>3</v>
      </c>
      <c r="M10" s="1">
        <v>8.6</v>
      </c>
      <c r="N10" s="1">
        <v>0</v>
      </c>
      <c r="O10" s="1">
        <v>0</v>
      </c>
      <c r="P10" s="1">
        <v>6.6</v>
      </c>
      <c r="Q10" s="1">
        <v>0</v>
      </c>
      <c r="S10" s="48">
        <f t="shared" si="0"/>
        <v>33.400000000000006</v>
      </c>
    </row>
    <row r="11" spans="2:24" x14ac:dyDescent="0.25">
      <c r="B11" s="3">
        <v>9</v>
      </c>
      <c r="C11" s="21" t="s">
        <v>300</v>
      </c>
      <c r="D11" s="60" t="s">
        <v>301</v>
      </c>
      <c r="E11" s="1">
        <v>0</v>
      </c>
      <c r="F11" s="1">
        <v>0</v>
      </c>
      <c r="G11" s="1">
        <v>1.75</v>
      </c>
      <c r="H11" s="1">
        <v>0</v>
      </c>
      <c r="I11" s="1">
        <v>5</v>
      </c>
      <c r="J11" s="1">
        <v>0</v>
      </c>
      <c r="K11" s="1">
        <v>1.4000000000000001</v>
      </c>
      <c r="L11" s="1">
        <v>6</v>
      </c>
      <c r="M11" s="1">
        <v>5.5</v>
      </c>
      <c r="N11" s="1">
        <v>0</v>
      </c>
      <c r="O11" s="1">
        <v>7.85</v>
      </c>
      <c r="P11" s="1">
        <v>0</v>
      </c>
      <c r="Q11" s="1">
        <v>0.9</v>
      </c>
      <c r="S11" s="48">
        <f t="shared" si="0"/>
        <v>28.4</v>
      </c>
    </row>
    <row r="12" spans="2:24" x14ac:dyDescent="0.25">
      <c r="B12" s="3">
        <v>10</v>
      </c>
      <c r="C12" s="21" t="s">
        <v>47</v>
      </c>
      <c r="D12" s="60" t="s">
        <v>3</v>
      </c>
      <c r="E12" s="54"/>
      <c r="F12" s="1">
        <v>11</v>
      </c>
      <c r="G12" s="1"/>
      <c r="H12" s="1"/>
      <c r="I12" s="1">
        <v>0</v>
      </c>
      <c r="J12" s="1">
        <v>2.5</v>
      </c>
      <c r="K12" s="1">
        <v>0</v>
      </c>
      <c r="L12" s="1"/>
      <c r="M12" s="1">
        <v>0</v>
      </c>
      <c r="N12" s="1"/>
      <c r="O12" s="1">
        <v>0</v>
      </c>
      <c r="P12" s="1">
        <v>8.1999999999999993</v>
      </c>
      <c r="Q12" s="1">
        <v>5.5</v>
      </c>
      <c r="S12" s="48">
        <f t="shared" si="0"/>
        <v>27.2</v>
      </c>
    </row>
    <row r="13" spans="2:24" x14ac:dyDescent="0.25">
      <c r="B13" s="3">
        <v>11</v>
      </c>
      <c r="C13" s="21" t="s">
        <v>62</v>
      </c>
      <c r="D13" s="60" t="s">
        <v>13</v>
      </c>
      <c r="E13" s="1">
        <v>1</v>
      </c>
      <c r="F13" s="1">
        <v>0</v>
      </c>
      <c r="G13" s="1">
        <v>5.85</v>
      </c>
      <c r="H13" s="1">
        <v>1.6</v>
      </c>
      <c r="I13" s="1">
        <v>0</v>
      </c>
      <c r="J13" s="1">
        <v>1.9000000000000001</v>
      </c>
      <c r="K13" s="1">
        <v>1.1000000000000001</v>
      </c>
      <c r="L13" s="1">
        <v>3</v>
      </c>
      <c r="M13" s="1">
        <v>3</v>
      </c>
      <c r="N13" s="1">
        <v>3.5</v>
      </c>
      <c r="O13" s="1">
        <v>0</v>
      </c>
      <c r="P13" s="1">
        <v>0</v>
      </c>
      <c r="Q13" s="1">
        <v>2.5</v>
      </c>
      <c r="S13" s="48">
        <f t="shared" si="0"/>
        <v>23.45</v>
      </c>
    </row>
    <row r="14" spans="2:24" x14ac:dyDescent="0.25">
      <c r="B14" s="3">
        <v>12</v>
      </c>
      <c r="C14" s="21" t="s">
        <v>113</v>
      </c>
      <c r="D14" s="60" t="s">
        <v>112</v>
      </c>
      <c r="E14" s="1">
        <v>5.5</v>
      </c>
      <c r="F14" s="1"/>
      <c r="G14" s="1">
        <v>0</v>
      </c>
      <c r="H14" s="1"/>
      <c r="I14" s="1">
        <v>5</v>
      </c>
      <c r="J14" s="1">
        <v>0</v>
      </c>
      <c r="K14" s="1"/>
      <c r="L14" s="1"/>
      <c r="M14" s="1">
        <v>0</v>
      </c>
      <c r="N14" s="1"/>
      <c r="O14" s="1">
        <v>7.5</v>
      </c>
      <c r="P14" s="1">
        <v>0</v>
      </c>
      <c r="Q14" s="1"/>
      <c r="S14" s="48">
        <f t="shared" si="0"/>
        <v>18</v>
      </c>
    </row>
    <row r="15" spans="2:24" x14ac:dyDescent="0.25">
      <c r="B15" s="3">
        <v>13</v>
      </c>
      <c r="C15" s="21" t="s">
        <v>73</v>
      </c>
      <c r="D15" s="60" t="s">
        <v>2</v>
      </c>
      <c r="E15" s="1">
        <v>1.1000000000000001</v>
      </c>
      <c r="F15" s="1"/>
      <c r="G15" s="1"/>
      <c r="H15" s="1">
        <v>4.5</v>
      </c>
      <c r="I15" s="1">
        <v>0</v>
      </c>
      <c r="J15" s="1">
        <v>0</v>
      </c>
      <c r="K15" s="1"/>
      <c r="L15" s="1"/>
      <c r="M15" s="1">
        <v>0</v>
      </c>
      <c r="N15" s="1">
        <v>10</v>
      </c>
      <c r="O15" s="1">
        <v>0</v>
      </c>
      <c r="P15" s="1"/>
      <c r="Q15" s="1">
        <v>0</v>
      </c>
      <c r="S15" s="48">
        <f t="shared" si="0"/>
        <v>15.6</v>
      </c>
      <c r="T15" s="5"/>
      <c r="U15" s="8"/>
      <c r="V15" s="8"/>
      <c r="W15" s="4"/>
      <c r="X15" s="20"/>
    </row>
    <row r="16" spans="2:24" x14ac:dyDescent="0.25">
      <c r="B16" s="3">
        <v>14</v>
      </c>
      <c r="C16" s="21" t="s">
        <v>66</v>
      </c>
      <c r="D16" s="60" t="s">
        <v>28</v>
      </c>
      <c r="E16" s="1">
        <v>8.5</v>
      </c>
      <c r="F16" s="1">
        <v>2.5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/>
      <c r="S16" s="48">
        <f t="shared" si="0"/>
        <v>13</v>
      </c>
      <c r="T16" s="5"/>
      <c r="U16" s="8"/>
      <c r="V16" s="8"/>
      <c r="W16" s="4"/>
      <c r="X16" s="20"/>
    </row>
    <row r="17" spans="2:24" x14ac:dyDescent="0.25">
      <c r="B17" s="3">
        <v>15</v>
      </c>
      <c r="C17" t="s">
        <v>147</v>
      </c>
      <c r="D17" s="60" t="s">
        <v>23</v>
      </c>
      <c r="F17" s="54"/>
      <c r="G17" s="54"/>
      <c r="H17" s="54"/>
      <c r="I17" s="1">
        <v>1</v>
      </c>
      <c r="J17" s="1"/>
      <c r="K17" s="1">
        <v>5.5</v>
      </c>
      <c r="L17" s="1">
        <v>1.2000000000000002</v>
      </c>
      <c r="M17" s="1"/>
      <c r="N17" s="1">
        <v>0</v>
      </c>
      <c r="O17" s="1"/>
      <c r="P17" s="1"/>
      <c r="Q17" s="1">
        <v>5</v>
      </c>
      <c r="S17" s="48">
        <f t="shared" si="0"/>
        <v>12.7</v>
      </c>
    </row>
    <row r="18" spans="2:24" x14ac:dyDescent="0.25">
      <c r="B18" s="3">
        <v>16</v>
      </c>
      <c r="C18" s="21" t="s">
        <v>333</v>
      </c>
      <c r="D18" s="60" t="s">
        <v>332</v>
      </c>
      <c r="K18" s="1">
        <v>0</v>
      </c>
      <c r="L18" s="1">
        <v>7</v>
      </c>
      <c r="M18" s="1">
        <v>0</v>
      </c>
      <c r="N18" s="1">
        <v>3</v>
      </c>
      <c r="O18" s="1">
        <v>0</v>
      </c>
      <c r="P18" s="1">
        <v>0</v>
      </c>
      <c r="Q18" s="1">
        <v>1.1000000000000001</v>
      </c>
      <c r="S18" s="48">
        <f t="shared" si="0"/>
        <v>11.1</v>
      </c>
    </row>
    <row r="19" spans="2:24" x14ac:dyDescent="0.25">
      <c r="B19" s="3">
        <v>17</v>
      </c>
      <c r="C19" s="21" t="s">
        <v>65</v>
      </c>
      <c r="D19" s="25" t="s">
        <v>35</v>
      </c>
      <c r="F19" s="54"/>
      <c r="G19" s="54"/>
      <c r="H19" s="54"/>
      <c r="I19" s="54"/>
      <c r="J19" s="54"/>
      <c r="K19" s="1">
        <v>6.5</v>
      </c>
      <c r="L19" s="1"/>
      <c r="M19" s="1"/>
      <c r="N19" s="1"/>
      <c r="O19" s="1"/>
      <c r="P19" s="1"/>
      <c r="Q19" s="1"/>
      <c r="S19" s="48">
        <f t="shared" si="0"/>
        <v>6.5</v>
      </c>
    </row>
    <row r="20" spans="2:24" x14ac:dyDescent="0.25">
      <c r="B20" s="3">
        <v>18</v>
      </c>
      <c r="C20" s="21" t="s">
        <v>57</v>
      </c>
      <c r="D20" s="25" t="s">
        <v>20</v>
      </c>
      <c r="E20" s="1">
        <v>4.75</v>
      </c>
      <c r="F20" s="1">
        <v>1.2000000000000002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S20" s="48">
        <f t="shared" si="0"/>
        <v>5.95</v>
      </c>
    </row>
    <row r="21" spans="2:24" x14ac:dyDescent="0.25">
      <c r="B21" s="3">
        <v>19</v>
      </c>
      <c r="C21" s="21" t="s">
        <v>70</v>
      </c>
      <c r="D21" s="60" t="s">
        <v>21</v>
      </c>
      <c r="H21" s="54"/>
      <c r="I21" s="54"/>
      <c r="J21" s="1">
        <v>4</v>
      </c>
      <c r="K21" s="1"/>
      <c r="L21" s="1">
        <v>1.2000000000000002</v>
      </c>
      <c r="M21" s="1"/>
      <c r="N21" s="1"/>
      <c r="O21" s="1"/>
      <c r="P21" s="1"/>
      <c r="Q21" s="1">
        <v>0</v>
      </c>
      <c r="S21" s="48">
        <f t="shared" si="0"/>
        <v>5.2</v>
      </c>
    </row>
    <row r="22" spans="2:24" x14ac:dyDescent="0.25">
      <c r="B22" s="3">
        <v>20</v>
      </c>
      <c r="C22" s="21" t="s">
        <v>81</v>
      </c>
      <c r="D22" s="60" t="s">
        <v>86</v>
      </c>
      <c r="E22" s="1">
        <v>1.2000000000000002</v>
      </c>
      <c r="F22" s="1">
        <v>1.2000000000000002</v>
      </c>
      <c r="G22" s="1">
        <v>0.70000000000000007</v>
      </c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S22" s="48">
        <f t="shared" si="0"/>
        <v>3.1000000000000005</v>
      </c>
    </row>
    <row r="23" spans="2:24" x14ac:dyDescent="0.25">
      <c r="B23" s="3">
        <v>21</v>
      </c>
      <c r="C23" s="21" t="s">
        <v>45</v>
      </c>
      <c r="D23" s="60" t="s">
        <v>34</v>
      </c>
      <c r="E23" s="54"/>
      <c r="F23" s="1">
        <v>2.25</v>
      </c>
      <c r="G23" s="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S23" s="48">
        <f t="shared" si="0"/>
        <v>2.25</v>
      </c>
      <c r="T23" s="5"/>
      <c r="U23" s="8"/>
      <c r="V23" s="8"/>
      <c r="W23" s="4"/>
      <c r="X23" s="20"/>
    </row>
    <row r="24" spans="2:24" x14ac:dyDescent="0.25">
      <c r="B24" s="3">
        <v>22</v>
      </c>
      <c r="C24" s="21" t="s">
        <v>231</v>
      </c>
      <c r="D24" s="60" t="s">
        <v>233</v>
      </c>
      <c r="E24" s="54"/>
      <c r="F24" s="1">
        <v>0</v>
      </c>
      <c r="G24" s="1"/>
      <c r="H24" s="1"/>
      <c r="I24" s="1">
        <v>0</v>
      </c>
      <c r="J24" s="1"/>
      <c r="K24" s="1"/>
      <c r="L24" s="1"/>
      <c r="M24" s="1"/>
      <c r="N24" s="1"/>
      <c r="O24" s="1"/>
      <c r="P24" s="1"/>
      <c r="Q24" s="1"/>
      <c r="S24" s="48">
        <f t="shared" si="0"/>
        <v>0</v>
      </c>
      <c r="T24" s="5"/>
      <c r="U24" s="8"/>
      <c r="V24" s="8"/>
      <c r="W24" s="4"/>
      <c r="X24" s="20"/>
    </row>
    <row r="25" spans="2:24" x14ac:dyDescent="0.25">
      <c r="C25" s="21"/>
      <c r="D25" s="60"/>
      <c r="M25" s="1"/>
      <c r="N25" s="1"/>
      <c r="O25" s="54"/>
      <c r="P25" s="54"/>
      <c r="Q25" s="54"/>
      <c r="S25" s="48"/>
    </row>
    <row r="26" spans="2:24" x14ac:dyDescent="0.25">
      <c r="C26" s="21"/>
      <c r="D26" s="60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S26" s="48"/>
    </row>
    <row r="27" spans="2:24" x14ac:dyDescent="0.25">
      <c r="C27" s="21"/>
      <c r="D27" s="60"/>
      <c r="H27" s="54"/>
      <c r="I27" s="54"/>
      <c r="J27" s="54"/>
      <c r="K27" s="54"/>
      <c r="L27" s="54"/>
      <c r="M27" s="54"/>
      <c r="N27" s="54"/>
      <c r="O27" s="54"/>
      <c r="P27" s="54"/>
      <c r="Q27" s="54"/>
      <c r="S27" s="48"/>
    </row>
    <row r="28" spans="2:24" x14ac:dyDescent="0.25">
      <c r="C28" s="21"/>
      <c r="D28" s="60"/>
      <c r="P28" s="54"/>
      <c r="Q28" s="54"/>
      <c r="S28" s="48"/>
    </row>
  </sheetData>
  <sortState ref="B3:X24">
    <sortCondition descending="1" ref="S3:S24"/>
  </sortState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44" bestFit="1" customWidth="1"/>
    <col min="3" max="3" width="10.85546875" style="44" bestFit="1" customWidth="1"/>
    <col min="4" max="4" width="18.42578125" bestFit="1" customWidth="1"/>
    <col min="5" max="6" width="9.42578125" style="3" customWidth="1"/>
    <col min="7" max="7" width="9.42578125" style="16" customWidth="1"/>
    <col min="8" max="8" width="9.42578125" style="17" bestFit="1" customWidth="1"/>
    <col min="9" max="9" width="9.42578125" style="16" bestFit="1" customWidth="1"/>
    <col min="10" max="10" width="9.42578125" style="11" bestFit="1" customWidth="1"/>
    <col min="11" max="11" width="8.5703125" style="12" bestFit="1" customWidth="1"/>
    <col min="12" max="12" width="8.5703125" style="13" bestFit="1" customWidth="1"/>
    <col min="13" max="13" width="8" style="9" bestFit="1" customWidth="1"/>
    <col min="14" max="14" width="9.140625" style="9" bestFit="1"/>
    <col min="15" max="18" width="9.140625" style="9"/>
    <col min="19" max="19" width="15.28515625" style="5" customWidth="1"/>
    <col min="20" max="20" width="15" style="5" customWidth="1"/>
    <col min="21" max="21" width="9.140625" style="3" hidden="1" customWidth="1"/>
    <col min="22" max="22" width="15" style="3" hidden="1" customWidth="1"/>
    <col min="23" max="30" width="9.140625" style="3" hidden="1" customWidth="1"/>
    <col min="31" max="31" width="15" style="36" hidden="1" customWidth="1"/>
    <col min="32" max="32" width="13.42578125" style="5" hidden="1" customWidth="1"/>
    <col min="33" max="33" width="9.140625" hidden="1" customWidth="1"/>
    <col min="34" max="34" width="12.85546875" bestFit="1" customWidth="1"/>
  </cols>
  <sheetData>
    <row r="1" spans="2:35" x14ac:dyDescent="0.25">
      <c r="D1" s="7"/>
      <c r="G1" s="3"/>
      <c r="H1" s="3"/>
      <c r="I1" s="10"/>
    </row>
    <row r="2" spans="2:35" x14ac:dyDescent="0.25">
      <c r="B2" s="45" t="s">
        <v>102</v>
      </c>
      <c r="C2" s="45" t="s">
        <v>242</v>
      </c>
      <c r="D2" s="2" t="s">
        <v>77</v>
      </c>
      <c r="E2" s="6" t="s">
        <v>89</v>
      </c>
      <c r="F2" s="6" t="s">
        <v>90</v>
      </c>
      <c r="G2" s="6" t="s">
        <v>101</v>
      </c>
      <c r="H2" s="6" t="s">
        <v>108</v>
      </c>
      <c r="I2" s="6" t="s">
        <v>115</v>
      </c>
      <c r="J2" s="6" t="s">
        <v>116</v>
      </c>
      <c r="K2" s="12" t="s">
        <v>119</v>
      </c>
      <c r="L2" s="14" t="s">
        <v>120</v>
      </c>
      <c r="M2" s="12" t="s">
        <v>125</v>
      </c>
      <c r="N2" s="14" t="s">
        <v>129</v>
      </c>
      <c r="O2" s="15" t="s">
        <v>128</v>
      </c>
      <c r="P2" s="15" t="s">
        <v>131</v>
      </c>
      <c r="Q2" s="15" t="s">
        <v>132</v>
      </c>
      <c r="R2" s="15"/>
      <c r="S2" s="18" t="s">
        <v>252</v>
      </c>
      <c r="T2" s="18" t="s">
        <v>126</v>
      </c>
      <c r="U2" s="3" t="s">
        <v>211</v>
      </c>
      <c r="V2" s="3" t="s">
        <v>212</v>
      </c>
      <c r="W2" s="3" t="s">
        <v>213</v>
      </c>
      <c r="X2" s="3" t="s">
        <v>214</v>
      </c>
      <c r="Y2" s="3" t="s">
        <v>215</v>
      </c>
      <c r="Z2" s="3" t="s">
        <v>216</v>
      </c>
      <c r="AA2" s="3" t="s">
        <v>217</v>
      </c>
      <c r="AB2" s="3" t="s">
        <v>218</v>
      </c>
      <c r="AC2" s="3" t="s">
        <v>219</v>
      </c>
      <c r="AD2" s="3" t="s">
        <v>223</v>
      </c>
      <c r="AE2" s="37" t="s">
        <v>252</v>
      </c>
      <c r="AF2" s="36" t="s">
        <v>126</v>
      </c>
      <c r="AH2" s="18" t="s">
        <v>260</v>
      </c>
    </row>
    <row r="3" spans="2:35" x14ac:dyDescent="0.25">
      <c r="B3" s="88">
        <v>1</v>
      </c>
      <c r="C3" s="91" t="s">
        <v>227</v>
      </c>
      <c r="D3" s="70" t="s">
        <v>228</v>
      </c>
      <c r="E3">
        <v>14.5</v>
      </c>
      <c r="F3">
        <v>45</v>
      </c>
      <c r="G3">
        <v>16.5</v>
      </c>
      <c r="H3">
        <v>36.5</v>
      </c>
      <c r="I3">
        <v>19</v>
      </c>
      <c r="J3">
        <v>26</v>
      </c>
      <c r="K3">
        <v>36</v>
      </c>
      <c r="L3">
        <v>25.5</v>
      </c>
      <c r="M3">
        <v>24.5</v>
      </c>
      <c r="N3">
        <v>40.5</v>
      </c>
      <c r="O3">
        <v>32</v>
      </c>
      <c r="P3">
        <v>32</v>
      </c>
      <c r="Q3">
        <v>13</v>
      </c>
      <c r="R3" s="19"/>
      <c r="S3" s="55">
        <f t="shared" ref="S3:S24" si="0">AE3</f>
        <v>317</v>
      </c>
      <c r="T3" s="46">
        <f t="shared" ref="T3:T24" si="1">S3-$S$3</f>
        <v>0</v>
      </c>
      <c r="U3" s="35">
        <f t="shared" ref="U3:U24" si="2">LARGE($E3:$Q3,1)</f>
        <v>45</v>
      </c>
      <c r="V3" s="35">
        <f t="shared" ref="V3:V21" si="3">LARGE($E3:$Q3,2)</f>
        <v>40.5</v>
      </c>
      <c r="W3" s="35">
        <f t="shared" ref="W3:W19" si="4">LARGE($E3:$Q3,3)</f>
        <v>36.5</v>
      </c>
      <c r="X3" s="35">
        <f t="shared" ref="X3:X19" si="5">LARGE($E3:$Q3,4)</f>
        <v>36</v>
      </c>
      <c r="Y3" s="35">
        <f t="shared" ref="Y3:Y16" si="6">LARGE($E3:$Q3,5)</f>
        <v>32</v>
      </c>
      <c r="Z3" s="35">
        <f t="shared" ref="Z3:Z16" si="7">LARGE($E3:$Q3,6)</f>
        <v>32</v>
      </c>
      <c r="AA3" s="35">
        <f t="shared" ref="AA3:AA16" si="8">LARGE($E3:$Q3,7)</f>
        <v>26</v>
      </c>
      <c r="AB3" s="35">
        <f t="shared" ref="AB3:AB13" si="9">LARGE($E3:$Q3,8)</f>
        <v>25.5</v>
      </c>
      <c r="AC3" s="35">
        <f t="shared" ref="AC3:AC9" si="10">LARGE($E3:$Q3,9)</f>
        <v>24.5</v>
      </c>
      <c r="AD3" s="35">
        <f>LARGE($E3:$Q3,10)</f>
        <v>19</v>
      </c>
      <c r="AE3" s="5">
        <f t="shared" ref="AE3:AE24" si="11">SUM(U3:AD3)</f>
        <v>317</v>
      </c>
      <c r="AF3"/>
      <c r="AH3" s="18" t="s">
        <v>89</v>
      </c>
      <c r="AI3" s="54">
        <v>2.65</v>
      </c>
    </row>
    <row r="4" spans="2:35" x14ac:dyDescent="0.25">
      <c r="B4" s="89">
        <v>2</v>
      </c>
      <c r="C4" s="92" t="s">
        <v>54</v>
      </c>
      <c r="D4" s="72" t="s">
        <v>19</v>
      </c>
      <c r="E4">
        <v>43</v>
      </c>
      <c r="F4">
        <v>23.5</v>
      </c>
      <c r="G4">
        <v>23.5</v>
      </c>
      <c r="H4">
        <v>35</v>
      </c>
      <c r="I4">
        <v>30.5</v>
      </c>
      <c r="J4">
        <v>20</v>
      </c>
      <c r="K4">
        <v>15</v>
      </c>
      <c r="L4">
        <v>20</v>
      </c>
      <c r="M4">
        <v>31.5</v>
      </c>
      <c r="N4">
        <v>22</v>
      </c>
      <c r="O4">
        <v>28.5</v>
      </c>
      <c r="P4">
        <v>30</v>
      </c>
      <c r="Q4">
        <v>32.5</v>
      </c>
      <c r="R4" s="19"/>
      <c r="S4" s="55">
        <f t="shared" si="0"/>
        <v>300</v>
      </c>
      <c r="T4" s="46">
        <f t="shared" si="1"/>
        <v>-17</v>
      </c>
      <c r="U4" s="35">
        <f t="shared" si="2"/>
        <v>43</v>
      </c>
      <c r="V4" s="35">
        <f t="shared" si="3"/>
        <v>35</v>
      </c>
      <c r="W4" s="35">
        <f t="shared" si="4"/>
        <v>32.5</v>
      </c>
      <c r="X4" s="35">
        <f t="shared" si="5"/>
        <v>31.5</v>
      </c>
      <c r="Y4" s="35">
        <f t="shared" si="6"/>
        <v>30.5</v>
      </c>
      <c r="Z4" s="35">
        <f t="shared" si="7"/>
        <v>30</v>
      </c>
      <c r="AA4" s="35">
        <f t="shared" si="8"/>
        <v>28.5</v>
      </c>
      <c r="AB4" s="35">
        <f t="shared" si="9"/>
        <v>23.5</v>
      </c>
      <c r="AC4" s="35">
        <f t="shared" si="10"/>
        <v>23.5</v>
      </c>
      <c r="AD4" s="35">
        <f>LARGE($E4:$Q4,10)</f>
        <v>22</v>
      </c>
      <c r="AE4" s="5">
        <f t="shared" si="11"/>
        <v>300</v>
      </c>
      <c r="AF4"/>
      <c r="AH4" s="18" t="s">
        <v>90</v>
      </c>
      <c r="AI4" s="54">
        <v>2.65</v>
      </c>
    </row>
    <row r="5" spans="2:35" x14ac:dyDescent="0.25">
      <c r="B5" s="90">
        <v>3</v>
      </c>
      <c r="C5" s="93" t="s">
        <v>63</v>
      </c>
      <c r="D5" s="74" t="s">
        <v>22</v>
      </c>
      <c r="E5">
        <v>31</v>
      </c>
      <c r="F5">
        <v>27.5</v>
      </c>
      <c r="G5">
        <v>26.5</v>
      </c>
      <c r="H5">
        <v>9.5</v>
      </c>
      <c r="I5">
        <v>23.5</v>
      </c>
      <c r="J5">
        <v>23</v>
      </c>
      <c r="K5">
        <v>32.5</v>
      </c>
      <c r="L5">
        <v>34.5</v>
      </c>
      <c r="M5">
        <v>24.5</v>
      </c>
      <c r="N5">
        <v>28.5</v>
      </c>
      <c r="O5">
        <v>17</v>
      </c>
      <c r="P5">
        <v>17</v>
      </c>
      <c r="Q5">
        <v>36</v>
      </c>
      <c r="R5" s="56"/>
      <c r="S5" s="55">
        <f t="shared" si="0"/>
        <v>287.5</v>
      </c>
      <c r="T5" s="55">
        <f t="shared" si="1"/>
        <v>-29.5</v>
      </c>
      <c r="U5" s="35">
        <f t="shared" si="2"/>
        <v>36</v>
      </c>
      <c r="V5" s="35">
        <f t="shared" si="3"/>
        <v>34.5</v>
      </c>
      <c r="W5" s="35">
        <f t="shared" si="4"/>
        <v>32.5</v>
      </c>
      <c r="X5" s="35">
        <f t="shared" si="5"/>
        <v>31</v>
      </c>
      <c r="Y5" s="35">
        <f t="shared" si="6"/>
        <v>28.5</v>
      </c>
      <c r="Z5" s="35">
        <f t="shared" si="7"/>
        <v>27.5</v>
      </c>
      <c r="AA5" s="35">
        <f t="shared" si="8"/>
        <v>26.5</v>
      </c>
      <c r="AB5" s="35">
        <f t="shared" si="9"/>
        <v>24.5</v>
      </c>
      <c r="AC5" s="35">
        <f t="shared" si="10"/>
        <v>23.5</v>
      </c>
      <c r="AD5" s="35">
        <f>LARGE($E5:$Q5,10)</f>
        <v>23</v>
      </c>
      <c r="AE5" s="5">
        <f t="shared" si="11"/>
        <v>287.5</v>
      </c>
      <c r="AF5"/>
      <c r="AH5" s="18" t="s">
        <v>101</v>
      </c>
      <c r="AI5" s="54">
        <v>1.85</v>
      </c>
    </row>
    <row r="6" spans="2:35" x14ac:dyDescent="0.25">
      <c r="B6" s="3">
        <v>4</v>
      </c>
      <c r="C6" t="s">
        <v>249</v>
      </c>
      <c r="D6" s="60" t="s">
        <v>248</v>
      </c>
      <c r="E6"/>
      <c r="F6"/>
      <c r="G6"/>
      <c r="H6"/>
      <c r="I6">
        <v>37</v>
      </c>
      <c r="J6">
        <v>29.5</v>
      </c>
      <c r="K6">
        <v>31</v>
      </c>
      <c r="L6">
        <v>32</v>
      </c>
      <c r="M6">
        <v>27.5</v>
      </c>
      <c r="N6">
        <v>40</v>
      </c>
      <c r="O6">
        <v>25</v>
      </c>
      <c r="P6">
        <v>25</v>
      </c>
      <c r="Q6">
        <v>29.5</v>
      </c>
      <c r="R6" s="19"/>
      <c r="S6" s="55">
        <f t="shared" si="0"/>
        <v>276.5</v>
      </c>
      <c r="T6" s="46">
        <f t="shared" si="1"/>
        <v>-40.5</v>
      </c>
      <c r="U6" s="35">
        <f t="shared" si="2"/>
        <v>40</v>
      </c>
      <c r="V6" s="35">
        <f t="shared" si="3"/>
        <v>37</v>
      </c>
      <c r="W6" s="35">
        <f t="shared" si="4"/>
        <v>32</v>
      </c>
      <c r="X6" s="35">
        <f t="shared" si="5"/>
        <v>31</v>
      </c>
      <c r="Y6" s="35">
        <f t="shared" si="6"/>
        <v>29.5</v>
      </c>
      <c r="Z6" s="35">
        <f t="shared" si="7"/>
        <v>29.5</v>
      </c>
      <c r="AA6" s="35">
        <f t="shared" si="8"/>
        <v>27.5</v>
      </c>
      <c r="AB6" s="35">
        <f t="shared" si="9"/>
        <v>25</v>
      </c>
      <c r="AC6" s="35">
        <f t="shared" si="10"/>
        <v>25</v>
      </c>
      <c r="AD6" s="35">
        <v>0</v>
      </c>
      <c r="AE6" s="5">
        <f t="shared" si="11"/>
        <v>276.5</v>
      </c>
      <c r="AF6"/>
      <c r="AH6" s="18" t="s">
        <v>108</v>
      </c>
      <c r="AI6" s="54">
        <v>1.95</v>
      </c>
    </row>
    <row r="7" spans="2:35" x14ac:dyDescent="0.25">
      <c r="B7" s="3">
        <v>5</v>
      </c>
      <c r="C7" s="21" t="s">
        <v>91</v>
      </c>
      <c r="D7" s="60" t="s">
        <v>7</v>
      </c>
      <c r="E7">
        <v>21.5</v>
      </c>
      <c r="F7">
        <v>22</v>
      </c>
      <c r="G7">
        <v>30.5</v>
      </c>
      <c r="H7">
        <v>26.5</v>
      </c>
      <c r="I7">
        <v>29</v>
      </c>
      <c r="J7">
        <v>23</v>
      </c>
      <c r="K7">
        <v>19</v>
      </c>
      <c r="L7">
        <v>19</v>
      </c>
      <c r="M7">
        <v>31.5</v>
      </c>
      <c r="N7">
        <v>31</v>
      </c>
      <c r="O7">
        <v>25</v>
      </c>
      <c r="P7">
        <v>19.5</v>
      </c>
      <c r="Q7">
        <v>20</v>
      </c>
      <c r="R7" s="56"/>
      <c r="S7" s="55">
        <f t="shared" si="0"/>
        <v>260</v>
      </c>
      <c r="T7" s="55">
        <f t="shared" si="1"/>
        <v>-57</v>
      </c>
      <c r="U7" s="35">
        <f t="shared" si="2"/>
        <v>31.5</v>
      </c>
      <c r="V7" s="35">
        <f t="shared" si="3"/>
        <v>31</v>
      </c>
      <c r="W7" s="35">
        <f t="shared" si="4"/>
        <v>30.5</v>
      </c>
      <c r="X7" s="35">
        <f t="shared" si="5"/>
        <v>29</v>
      </c>
      <c r="Y7" s="35">
        <f t="shared" si="6"/>
        <v>26.5</v>
      </c>
      <c r="Z7" s="35">
        <f t="shared" si="7"/>
        <v>25</v>
      </c>
      <c r="AA7" s="35">
        <f t="shared" si="8"/>
        <v>23</v>
      </c>
      <c r="AB7" s="35">
        <f t="shared" si="9"/>
        <v>22</v>
      </c>
      <c r="AC7" s="35">
        <f t="shared" si="10"/>
        <v>21.5</v>
      </c>
      <c r="AD7" s="35">
        <f>LARGE($E7:$Q7,10)</f>
        <v>20</v>
      </c>
      <c r="AE7" s="5">
        <f t="shared" si="11"/>
        <v>260</v>
      </c>
      <c r="AF7"/>
      <c r="AH7" s="18" t="s">
        <v>115</v>
      </c>
      <c r="AI7" s="54">
        <v>2.7</v>
      </c>
    </row>
    <row r="8" spans="2:35" x14ac:dyDescent="0.25">
      <c r="B8" s="3">
        <v>6</v>
      </c>
      <c r="C8" s="21" t="s">
        <v>49</v>
      </c>
      <c r="D8" s="60" t="s">
        <v>18</v>
      </c>
      <c r="E8">
        <v>19.5</v>
      </c>
      <c r="F8">
        <v>18.5</v>
      </c>
      <c r="G8">
        <v>9.5</v>
      </c>
      <c r="H8">
        <v>17.5</v>
      </c>
      <c r="I8">
        <v>39.5</v>
      </c>
      <c r="J8"/>
      <c r="K8">
        <v>6.5</v>
      </c>
      <c r="L8">
        <v>26</v>
      </c>
      <c r="M8">
        <v>24</v>
      </c>
      <c r="N8">
        <v>37.5</v>
      </c>
      <c r="O8">
        <v>29.5</v>
      </c>
      <c r="P8"/>
      <c r="Q8">
        <v>18.5</v>
      </c>
      <c r="R8" s="19"/>
      <c r="S8" s="55">
        <f t="shared" si="0"/>
        <v>240</v>
      </c>
      <c r="T8" s="46">
        <f t="shared" si="1"/>
        <v>-77</v>
      </c>
      <c r="U8" s="35">
        <f t="shared" si="2"/>
        <v>39.5</v>
      </c>
      <c r="V8" s="35">
        <f t="shared" si="3"/>
        <v>37.5</v>
      </c>
      <c r="W8" s="35">
        <f t="shared" si="4"/>
        <v>29.5</v>
      </c>
      <c r="X8" s="35">
        <f t="shared" si="5"/>
        <v>26</v>
      </c>
      <c r="Y8" s="35">
        <f t="shared" si="6"/>
        <v>24</v>
      </c>
      <c r="Z8" s="35">
        <f t="shared" si="7"/>
        <v>19.5</v>
      </c>
      <c r="AA8" s="35">
        <f t="shared" si="8"/>
        <v>18.5</v>
      </c>
      <c r="AB8" s="35">
        <f t="shared" si="9"/>
        <v>18.5</v>
      </c>
      <c r="AC8" s="35">
        <f t="shared" si="10"/>
        <v>17.5</v>
      </c>
      <c r="AD8" s="35">
        <f>LARGE($E8:$Q8,10)</f>
        <v>9.5</v>
      </c>
      <c r="AE8" s="5">
        <f t="shared" si="11"/>
        <v>240</v>
      </c>
      <c r="AF8"/>
      <c r="AH8" s="18" t="s">
        <v>116</v>
      </c>
      <c r="AI8" s="54">
        <v>2.35</v>
      </c>
    </row>
    <row r="9" spans="2:35" x14ac:dyDescent="0.25">
      <c r="B9" s="3">
        <v>7</v>
      </c>
      <c r="C9" s="21" t="s">
        <v>62</v>
      </c>
      <c r="D9" s="60" t="s">
        <v>13</v>
      </c>
      <c r="E9">
        <v>23.5</v>
      </c>
      <c r="F9">
        <v>20</v>
      </c>
      <c r="G9">
        <v>28</v>
      </c>
      <c r="H9">
        <v>20.5</v>
      </c>
      <c r="I9">
        <v>20.5</v>
      </c>
      <c r="J9">
        <v>22</v>
      </c>
      <c r="K9">
        <v>20.5</v>
      </c>
      <c r="L9">
        <v>27.5</v>
      </c>
      <c r="M9">
        <v>23.5</v>
      </c>
      <c r="N9">
        <v>25</v>
      </c>
      <c r="O9">
        <v>23</v>
      </c>
      <c r="P9">
        <v>12.5</v>
      </c>
      <c r="Q9">
        <v>11</v>
      </c>
      <c r="R9" s="19"/>
      <c r="S9" s="55">
        <f t="shared" si="0"/>
        <v>234</v>
      </c>
      <c r="T9" s="46">
        <f t="shared" si="1"/>
        <v>-83</v>
      </c>
      <c r="U9" s="35">
        <f t="shared" si="2"/>
        <v>28</v>
      </c>
      <c r="V9" s="35">
        <f t="shared" si="3"/>
        <v>27.5</v>
      </c>
      <c r="W9" s="35">
        <f t="shared" si="4"/>
        <v>25</v>
      </c>
      <c r="X9" s="35">
        <f t="shared" si="5"/>
        <v>23.5</v>
      </c>
      <c r="Y9" s="35">
        <f t="shared" si="6"/>
        <v>23.5</v>
      </c>
      <c r="Z9" s="35">
        <f t="shared" si="7"/>
        <v>23</v>
      </c>
      <c r="AA9" s="35">
        <f t="shared" si="8"/>
        <v>22</v>
      </c>
      <c r="AB9" s="35">
        <f t="shared" si="9"/>
        <v>20.5</v>
      </c>
      <c r="AC9" s="35">
        <f t="shared" si="10"/>
        <v>20.5</v>
      </c>
      <c r="AD9" s="35">
        <f>LARGE($E9:$Q9,10)</f>
        <v>20.5</v>
      </c>
      <c r="AE9" s="5">
        <f t="shared" si="11"/>
        <v>234</v>
      </c>
      <c r="AF9"/>
      <c r="AH9" s="18" t="s">
        <v>244</v>
      </c>
      <c r="AI9" s="54">
        <v>2.95</v>
      </c>
    </row>
    <row r="10" spans="2:35" x14ac:dyDescent="0.25">
      <c r="B10" s="3">
        <v>8</v>
      </c>
      <c r="C10" s="21" t="s">
        <v>327</v>
      </c>
      <c r="D10" s="60" t="s">
        <v>328</v>
      </c>
      <c r="F10"/>
      <c r="G10"/>
      <c r="H10"/>
      <c r="I10"/>
      <c r="J10">
        <v>30</v>
      </c>
      <c r="K10">
        <v>37.5</v>
      </c>
      <c r="L10">
        <v>23.5</v>
      </c>
      <c r="M10">
        <v>37.5</v>
      </c>
      <c r="N10">
        <v>24</v>
      </c>
      <c r="O10">
        <v>20.5</v>
      </c>
      <c r="P10">
        <v>33</v>
      </c>
      <c r="Q10">
        <v>18</v>
      </c>
      <c r="S10" s="55">
        <f t="shared" si="0"/>
        <v>224</v>
      </c>
      <c r="T10" s="46">
        <f t="shared" si="1"/>
        <v>-93</v>
      </c>
      <c r="U10" s="35">
        <f t="shared" si="2"/>
        <v>37.5</v>
      </c>
      <c r="V10" s="35">
        <f t="shared" si="3"/>
        <v>37.5</v>
      </c>
      <c r="W10" s="35">
        <f t="shared" si="4"/>
        <v>33</v>
      </c>
      <c r="X10" s="35">
        <f t="shared" si="5"/>
        <v>30</v>
      </c>
      <c r="Y10" s="35">
        <f t="shared" si="6"/>
        <v>24</v>
      </c>
      <c r="Z10" s="35">
        <f t="shared" si="7"/>
        <v>23.5</v>
      </c>
      <c r="AA10" s="35">
        <f t="shared" si="8"/>
        <v>20.5</v>
      </c>
      <c r="AB10" s="35">
        <f t="shared" si="9"/>
        <v>18</v>
      </c>
      <c r="AC10" s="35">
        <v>0</v>
      </c>
      <c r="AD10" s="35">
        <v>0</v>
      </c>
      <c r="AE10" s="5">
        <f t="shared" si="11"/>
        <v>224</v>
      </c>
      <c r="AF10"/>
      <c r="AH10" s="18" t="s">
        <v>245</v>
      </c>
      <c r="AI10" s="54">
        <v>2.8</v>
      </c>
    </row>
    <row r="11" spans="2:35" x14ac:dyDescent="0.25">
      <c r="B11" s="3">
        <v>9</v>
      </c>
      <c r="C11" s="21" t="s">
        <v>92</v>
      </c>
      <c r="D11" s="60" t="s">
        <v>9</v>
      </c>
      <c r="E11">
        <v>13.5</v>
      </c>
      <c r="F11">
        <v>26</v>
      </c>
      <c r="G11">
        <v>17</v>
      </c>
      <c r="H11"/>
      <c r="I11">
        <v>15.5</v>
      </c>
      <c r="J11">
        <v>26</v>
      </c>
      <c r="K11">
        <v>27.5</v>
      </c>
      <c r="L11">
        <v>15</v>
      </c>
      <c r="M11"/>
      <c r="N11">
        <v>10</v>
      </c>
      <c r="O11">
        <v>41</v>
      </c>
      <c r="P11">
        <v>2.5</v>
      </c>
      <c r="Q11">
        <v>6.5</v>
      </c>
      <c r="R11" s="19"/>
      <c r="S11" s="55">
        <f t="shared" si="0"/>
        <v>198</v>
      </c>
      <c r="T11" s="46">
        <f t="shared" si="1"/>
        <v>-119</v>
      </c>
      <c r="U11" s="35">
        <f t="shared" si="2"/>
        <v>41</v>
      </c>
      <c r="V11" s="35">
        <f t="shared" si="3"/>
        <v>27.5</v>
      </c>
      <c r="W11" s="35">
        <f t="shared" si="4"/>
        <v>26</v>
      </c>
      <c r="X11" s="35">
        <f t="shared" si="5"/>
        <v>26</v>
      </c>
      <c r="Y11" s="35">
        <f t="shared" si="6"/>
        <v>17</v>
      </c>
      <c r="Z11" s="35">
        <f t="shared" si="7"/>
        <v>15.5</v>
      </c>
      <c r="AA11" s="35">
        <f t="shared" si="8"/>
        <v>15</v>
      </c>
      <c r="AB11" s="35">
        <f t="shared" si="9"/>
        <v>13.5</v>
      </c>
      <c r="AC11" s="35">
        <f>LARGE($E11:$Q11,9)</f>
        <v>10</v>
      </c>
      <c r="AD11" s="35">
        <f>LARGE($E11:$Q11,10)</f>
        <v>6.5</v>
      </c>
      <c r="AE11" s="5">
        <f t="shared" si="11"/>
        <v>198</v>
      </c>
      <c r="AF11"/>
      <c r="AH11" s="18" t="s">
        <v>125</v>
      </c>
      <c r="AI11" s="54">
        <v>2.7</v>
      </c>
    </row>
    <row r="12" spans="2:35" x14ac:dyDescent="0.25">
      <c r="B12" s="3">
        <v>10</v>
      </c>
      <c r="C12" s="21" t="s">
        <v>300</v>
      </c>
      <c r="D12" s="60" t="s">
        <v>301</v>
      </c>
      <c r="E12">
        <v>12</v>
      </c>
      <c r="F12">
        <v>9.5</v>
      </c>
      <c r="G12">
        <v>7.5</v>
      </c>
      <c r="H12">
        <v>13.5</v>
      </c>
      <c r="I12">
        <v>18</v>
      </c>
      <c r="J12">
        <v>6</v>
      </c>
      <c r="K12">
        <v>17.5</v>
      </c>
      <c r="L12">
        <v>24.5</v>
      </c>
      <c r="M12">
        <v>22.5</v>
      </c>
      <c r="N12">
        <v>21.5</v>
      </c>
      <c r="O12">
        <v>31</v>
      </c>
      <c r="P12">
        <v>6</v>
      </c>
      <c r="Q12">
        <v>15</v>
      </c>
      <c r="R12" s="56"/>
      <c r="S12" s="55">
        <f t="shared" si="0"/>
        <v>185</v>
      </c>
      <c r="T12" s="55">
        <f t="shared" si="1"/>
        <v>-132</v>
      </c>
      <c r="U12" s="35">
        <f t="shared" si="2"/>
        <v>31</v>
      </c>
      <c r="V12" s="35">
        <f t="shared" si="3"/>
        <v>24.5</v>
      </c>
      <c r="W12" s="35">
        <f t="shared" si="4"/>
        <v>22.5</v>
      </c>
      <c r="X12" s="35">
        <f t="shared" si="5"/>
        <v>21.5</v>
      </c>
      <c r="Y12" s="35">
        <f t="shared" si="6"/>
        <v>18</v>
      </c>
      <c r="Z12" s="35">
        <f t="shared" si="7"/>
        <v>17.5</v>
      </c>
      <c r="AA12" s="35">
        <f t="shared" si="8"/>
        <v>15</v>
      </c>
      <c r="AB12" s="35">
        <f t="shared" si="9"/>
        <v>13.5</v>
      </c>
      <c r="AC12" s="35">
        <f>LARGE($E12:$Q12,9)</f>
        <v>12</v>
      </c>
      <c r="AD12" s="35">
        <f>LARGE($E12:$Q12,10)</f>
        <v>9.5</v>
      </c>
      <c r="AE12" s="5">
        <f t="shared" si="11"/>
        <v>185</v>
      </c>
      <c r="AF12"/>
      <c r="AH12" s="18" t="s">
        <v>129</v>
      </c>
      <c r="AI12" s="54">
        <v>3.15</v>
      </c>
    </row>
    <row r="13" spans="2:35" x14ac:dyDescent="0.25">
      <c r="B13" s="3">
        <v>11</v>
      </c>
      <c r="C13" s="21" t="s">
        <v>47</v>
      </c>
      <c r="D13" s="60" t="s">
        <v>3</v>
      </c>
      <c r="E13"/>
      <c r="F13">
        <v>24</v>
      </c>
      <c r="G13"/>
      <c r="H13"/>
      <c r="I13">
        <v>7.5</v>
      </c>
      <c r="J13">
        <v>16.5</v>
      </c>
      <c r="K13">
        <v>23.5</v>
      </c>
      <c r="L13"/>
      <c r="M13">
        <v>4.5</v>
      </c>
      <c r="N13"/>
      <c r="O13">
        <v>7.5</v>
      </c>
      <c r="P13">
        <v>30.5</v>
      </c>
      <c r="Q13">
        <v>12</v>
      </c>
      <c r="S13" s="55">
        <f t="shared" si="0"/>
        <v>126</v>
      </c>
      <c r="T13" s="46">
        <f t="shared" si="1"/>
        <v>-191</v>
      </c>
      <c r="U13" s="35">
        <f t="shared" si="2"/>
        <v>30.5</v>
      </c>
      <c r="V13" s="35">
        <f t="shared" si="3"/>
        <v>24</v>
      </c>
      <c r="W13" s="35">
        <f t="shared" si="4"/>
        <v>23.5</v>
      </c>
      <c r="X13" s="35">
        <f t="shared" si="5"/>
        <v>16.5</v>
      </c>
      <c r="Y13" s="35">
        <f t="shared" si="6"/>
        <v>12</v>
      </c>
      <c r="Z13" s="35">
        <f t="shared" si="7"/>
        <v>7.5</v>
      </c>
      <c r="AA13" s="35">
        <f t="shared" si="8"/>
        <v>7.5</v>
      </c>
      <c r="AB13" s="35">
        <f t="shared" si="9"/>
        <v>4.5</v>
      </c>
      <c r="AC13" s="35">
        <v>0</v>
      </c>
      <c r="AD13" s="35">
        <v>0</v>
      </c>
      <c r="AE13" s="5">
        <f t="shared" si="11"/>
        <v>126</v>
      </c>
      <c r="AF13"/>
      <c r="AH13" s="18" t="s">
        <v>128</v>
      </c>
      <c r="AI13" s="54">
        <v>2.9</v>
      </c>
    </row>
    <row r="14" spans="2:35" x14ac:dyDescent="0.25">
      <c r="B14" s="3">
        <v>12</v>
      </c>
      <c r="C14" s="21" t="s">
        <v>333</v>
      </c>
      <c r="D14" s="60" t="s">
        <v>332</v>
      </c>
      <c r="H14"/>
      <c r="I14"/>
      <c r="J14"/>
      <c r="K14">
        <v>16.5</v>
      </c>
      <c r="L14">
        <v>28.5</v>
      </c>
      <c r="M14">
        <v>18</v>
      </c>
      <c r="N14">
        <v>26.5</v>
      </c>
      <c r="O14">
        <v>9</v>
      </c>
      <c r="P14">
        <v>9.5</v>
      </c>
      <c r="Q14">
        <v>7</v>
      </c>
      <c r="S14" s="55">
        <f t="shared" si="0"/>
        <v>115</v>
      </c>
      <c r="T14" s="46">
        <f t="shared" si="1"/>
        <v>-202</v>
      </c>
      <c r="U14" s="35">
        <f t="shared" si="2"/>
        <v>28.5</v>
      </c>
      <c r="V14" s="35">
        <f t="shared" si="3"/>
        <v>26.5</v>
      </c>
      <c r="W14" s="35">
        <f t="shared" si="4"/>
        <v>18</v>
      </c>
      <c r="X14" s="35">
        <f t="shared" si="5"/>
        <v>16.5</v>
      </c>
      <c r="Y14" s="35">
        <f t="shared" si="6"/>
        <v>9.5</v>
      </c>
      <c r="Z14" s="35">
        <f t="shared" si="7"/>
        <v>9</v>
      </c>
      <c r="AA14" s="35">
        <f t="shared" si="8"/>
        <v>7</v>
      </c>
      <c r="AB14" s="35">
        <v>0</v>
      </c>
      <c r="AC14" s="35">
        <v>0</v>
      </c>
      <c r="AD14" s="35">
        <v>0</v>
      </c>
      <c r="AE14" s="5">
        <f t="shared" si="11"/>
        <v>115</v>
      </c>
      <c r="AF14"/>
      <c r="AH14" s="18" t="s">
        <v>131</v>
      </c>
      <c r="AI14" s="54">
        <v>2.2000000000000002</v>
      </c>
    </row>
    <row r="15" spans="2:35" x14ac:dyDescent="0.25">
      <c r="B15" s="3">
        <v>13</v>
      </c>
      <c r="C15" s="21" t="s">
        <v>66</v>
      </c>
      <c r="D15" s="60" t="s">
        <v>28</v>
      </c>
      <c r="E15">
        <v>22</v>
      </c>
      <c r="F15">
        <v>11</v>
      </c>
      <c r="G15">
        <v>6.5</v>
      </c>
      <c r="H15">
        <v>13.5</v>
      </c>
      <c r="I15">
        <v>13</v>
      </c>
      <c r="J15">
        <v>2</v>
      </c>
      <c r="K15">
        <v>5.5</v>
      </c>
      <c r="L15">
        <v>2</v>
      </c>
      <c r="M15">
        <v>6.5</v>
      </c>
      <c r="N15">
        <v>10</v>
      </c>
      <c r="O15">
        <v>9</v>
      </c>
      <c r="P15">
        <v>4.5</v>
      </c>
      <c r="Q15"/>
      <c r="R15" s="19"/>
      <c r="S15" s="55">
        <f t="shared" si="0"/>
        <v>101.5</v>
      </c>
      <c r="T15" s="46">
        <f t="shared" si="1"/>
        <v>-215.5</v>
      </c>
      <c r="U15" s="35">
        <f t="shared" si="2"/>
        <v>22</v>
      </c>
      <c r="V15" s="35">
        <f t="shared" si="3"/>
        <v>13.5</v>
      </c>
      <c r="W15" s="35">
        <f t="shared" si="4"/>
        <v>13</v>
      </c>
      <c r="X15" s="35">
        <f t="shared" si="5"/>
        <v>11</v>
      </c>
      <c r="Y15" s="35">
        <f t="shared" si="6"/>
        <v>10</v>
      </c>
      <c r="Z15" s="35">
        <f t="shared" si="7"/>
        <v>9</v>
      </c>
      <c r="AA15" s="35">
        <f t="shared" si="8"/>
        <v>6.5</v>
      </c>
      <c r="AB15" s="35">
        <f>LARGE($E15:$Q15,8)</f>
        <v>6.5</v>
      </c>
      <c r="AC15" s="35">
        <f>LARGE($E15:$Q15,9)</f>
        <v>5.5</v>
      </c>
      <c r="AD15" s="35">
        <f>LARGE($E15:$Q15,10)</f>
        <v>4.5</v>
      </c>
      <c r="AE15" s="5">
        <f t="shared" si="11"/>
        <v>101.5</v>
      </c>
      <c r="AF15"/>
      <c r="AH15" s="18" t="s">
        <v>132</v>
      </c>
      <c r="AI15" s="54">
        <v>2.4500000000000002</v>
      </c>
    </row>
    <row r="16" spans="2:35" x14ac:dyDescent="0.25">
      <c r="B16" s="3">
        <v>14</v>
      </c>
      <c r="C16" s="21" t="s">
        <v>73</v>
      </c>
      <c r="D16" s="60" t="s">
        <v>2</v>
      </c>
      <c r="E16">
        <v>13</v>
      </c>
      <c r="F16"/>
      <c r="G16"/>
      <c r="H16">
        <v>14.5</v>
      </c>
      <c r="I16">
        <v>5</v>
      </c>
      <c r="J16">
        <v>3</v>
      </c>
      <c r="K16"/>
      <c r="L16"/>
      <c r="M16">
        <v>7</v>
      </c>
      <c r="N16">
        <v>35</v>
      </c>
      <c r="O16">
        <v>7</v>
      </c>
      <c r="P16"/>
      <c r="Q16">
        <v>15</v>
      </c>
      <c r="R16" s="56"/>
      <c r="S16" s="55">
        <f t="shared" si="0"/>
        <v>99.5</v>
      </c>
      <c r="T16" s="55">
        <f t="shared" si="1"/>
        <v>-217.5</v>
      </c>
      <c r="U16" s="35">
        <f t="shared" si="2"/>
        <v>35</v>
      </c>
      <c r="V16" s="35">
        <f t="shared" si="3"/>
        <v>15</v>
      </c>
      <c r="W16" s="35">
        <f t="shared" si="4"/>
        <v>14.5</v>
      </c>
      <c r="X16" s="35">
        <f t="shared" si="5"/>
        <v>13</v>
      </c>
      <c r="Y16" s="35">
        <f t="shared" si="6"/>
        <v>7</v>
      </c>
      <c r="Z16" s="35">
        <f t="shared" si="7"/>
        <v>7</v>
      </c>
      <c r="AA16" s="35">
        <f t="shared" si="8"/>
        <v>5</v>
      </c>
      <c r="AB16" s="35">
        <f>LARGE($E16:$Q16,8)</f>
        <v>3</v>
      </c>
      <c r="AC16" s="35">
        <v>0</v>
      </c>
      <c r="AD16" s="35">
        <v>0</v>
      </c>
      <c r="AE16" s="5">
        <f t="shared" si="11"/>
        <v>99.5</v>
      </c>
      <c r="AF16"/>
      <c r="AH16" s="18" t="s">
        <v>4</v>
      </c>
      <c r="AI16" s="54">
        <f>SUM(AI3:AI15)</f>
        <v>33.299999999999997</v>
      </c>
    </row>
    <row r="17" spans="2:35" x14ac:dyDescent="0.25">
      <c r="B17" s="3">
        <v>15</v>
      </c>
      <c r="C17" s="21" t="s">
        <v>81</v>
      </c>
      <c r="D17" s="60" t="s">
        <v>86</v>
      </c>
      <c r="E17">
        <v>24.5</v>
      </c>
      <c r="F17">
        <v>21.5</v>
      </c>
      <c r="G17">
        <v>7.5</v>
      </c>
      <c r="H17">
        <v>3</v>
      </c>
      <c r="I17"/>
      <c r="J17"/>
      <c r="K17"/>
      <c r="L17"/>
      <c r="M17"/>
      <c r="N17"/>
      <c r="O17"/>
      <c r="P17"/>
      <c r="Q17"/>
      <c r="S17" s="55">
        <f t="shared" si="0"/>
        <v>56.5</v>
      </c>
      <c r="T17" s="46">
        <f t="shared" si="1"/>
        <v>-260.5</v>
      </c>
      <c r="U17" s="35">
        <f t="shared" si="2"/>
        <v>24.5</v>
      </c>
      <c r="V17" s="35">
        <f t="shared" si="3"/>
        <v>21.5</v>
      </c>
      <c r="W17" s="35">
        <f t="shared" si="4"/>
        <v>7.5</v>
      </c>
      <c r="X17" s="35">
        <f t="shared" si="5"/>
        <v>3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5">
        <f t="shared" si="11"/>
        <v>56.5</v>
      </c>
      <c r="AF17"/>
      <c r="AH17" s="18"/>
      <c r="AI17" s="54"/>
    </row>
    <row r="18" spans="2:35" x14ac:dyDescent="0.25">
      <c r="B18" s="3">
        <v>16</v>
      </c>
      <c r="C18" t="s">
        <v>147</v>
      </c>
      <c r="D18" s="60" t="s">
        <v>23</v>
      </c>
      <c r="E18"/>
      <c r="F18"/>
      <c r="G18"/>
      <c r="H18"/>
      <c r="I18">
        <v>13</v>
      </c>
      <c r="J18"/>
      <c r="K18">
        <v>19.5</v>
      </c>
      <c r="L18">
        <v>7.5</v>
      </c>
      <c r="M18"/>
      <c r="N18">
        <v>3</v>
      </c>
      <c r="O18"/>
      <c r="P18"/>
      <c r="Q18">
        <v>11.5</v>
      </c>
      <c r="R18" s="19"/>
      <c r="S18" s="55">
        <f t="shared" si="0"/>
        <v>54.5</v>
      </c>
      <c r="T18" s="46">
        <f t="shared" si="1"/>
        <v>-262.5</v>
      </c>
      <c r="U18" s="35">
        <f t="shared" si="2"/>
        <v>19.5</v>
      </c>
      <c r="V18" s="35">
        <f t="shared" si="3"/>
        <v>13</v>
      </c>
      <c r="W18" s="35">
        <f t="shared" si="4"/>
        <v>11.5</v>
      </c>
      <c r="X18" s="35">
        <f t="shared" si="5"/>
        <v>7.5</v>
      </c>
      <c r="Y18" s="35">
        <f>LARGE($E18:$Q18,5)</f>
        <v>3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5">
        <f t="shared" si="11"/>
        <v>54.5</v>
      </c>
      <c r="AF18"/>
      <c r="AH18" s="70" t="s">
        <v>211</v>
      </c>
      <c r="AI18" s="71">
        <f>0.5*AI16</f>
        <v>16.649999999999999</v>
      </c>
    </row>
    <row r="19" spans="2:35" x14ac:dyDescent="0.25">
      <c r="B19" s="3">
        <v>17</v>
      </c>
      <c r="C19" s="21" t="s">
        <v>113</v>
      </c>
      <c r="D19" s="60" t="s">
        <v>112</v>
      </c>
      <c r="E19">
        <v>12</v>
      </c>
      <c r="F19"/>
      <c r="G19">
        <v>4</v>
      </c>
      <c r="H19"/>
      <c r="I19">
        <v>11.5</v>
      </c>
      <c r="J19">
        <v>2.5</v>
      </c>
      <c r="K19"/>
      <c r="L19"/>
      <c r="M19">
        <v>3</v>
      </c>
      <c r="N19"/>
      <c r="O19">
        <v>14</v>
      </c>
      <c r="P19">
        <v>3</v>
      </c>
      <c r="Q19"/>
      <c r="R19" s="19"/>
      <c r="S19" s="55">
        <f t="shared" si="0"/>
        <v>50</v>
      </c>
      <c r="T19" s="46">
        <f t="shared" si="1"/>
        <v>-267</v>
      </c>
      <c r="U19" s="35">
        <f t="shared" si="2"/>
        <v>14</v>
      </c>
      <c r="V19" s="35">
        <f t="shared" si="3"/>
        <v>12</v>
      </c>
      <c r="W19" s="35">
        <f t="shared" si="4"/>
        <v>11.5</v>
      </c>
      <c r="X19" s="35">
        <f t="shared" si="5"/>
        <v>4</v>
      </c>
      <c r="Y19" s="35">
        <f>LARGE($E19:$Q19,5)</f>
        <v>3</v>
      </c>
      <c r="Z19" s="35">
        <f>LARGE($E19:$Q19,6)</f>
        <v>3</v>
      </c>
      <c r="AA19" s="35">
        <f>LARGE($E19:$Q19,7)</f>
        <v>2.5</v>
      </c>
      <c r="AB19" s="35">
        <v>0</v>
      </c>
      <c r="AC19" s="35">
        <v>0</v>
      </c>
      <c r="AD19" s="35">
        <v>0</v>
      </c>
      <c r="AE19" s="5">
        <f t="shared" si="11"/>
        <v>50</v>
      </c>
      <c r="AF19"/>
      <c r="AH19" s="72" t="s">
        <v>212</v>
      </c>
      <c r="AI19" s="73">
        <f>0.3*AI16</f>
        <v>9.9899999999999984</v>
      </c>
    </row>
    <row r="20" spans="2:35" x14ac:dyDescent="0.25">
      <c r="B20" s="3">
        <v>18</v>
      </c>
      <c r="C20" s="21" t="s">
        <v>57</v>
      </c>
      <c r="D20" s="60" t="s">
        <v>20</v>
      </c>
      <c r="E20">
        <v>29.5</v>
      </c>
      <c r="F20">
        <v>18</v>
      </c>
      <c r="G20"/>
      <c r="H20"/>
      <c r="I20"/>
      <c r="J20"/>
      <c r="K20"/>
      <c r="L20"/>
      <c r="M20"/>
      <c r="N20"/>
      <c r="O20"/>
      <c r="P20"/>
      <c r="Q20"/>
      <c r="R20" s="19"/>
      <c r="S20" s="55">
        <f t="shared" si="0"/>
        <v>47.5</v>
      </c>
      <c r="T20" s="46">
        <f t="shared" si="1"/>
        <v>-269.5</v>
      </c>
      <c r="U20" s="35">
        <f t="shared" si="2"/>
        <v>29.5</v>
      </c>
      <c r="V20" s="35">
        <f t="shared" si="3"/>
        <v>18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5">
        <f t="shared" si="11"/>
        <v>47.5</v>
      </c>
      <c r="AH20" s="74" t="s">
        <v>213</v>
      </c>
      <c r="AI20" s="75">
        <f>0.2*AI16</f>
        <v>6.66</v>
      </c>
    </row>
    <row r="21" spans="2:35" x14ac:dyDescent="0.25">
      <c r="B21" s="3">
        <v>19</v>
      </c>
      <c r="C21" s="21" t="s">
        <v>70</v>
      </c>
      <c r="D21" s="60" t="s">
        <v>21</v>
      </c>
      <c r="F21"/>
      <c r="G21"/>
      <c r="H21"/>
      <c r="I21"/>
      <c r="J21">
        <v>10.5</v>
      </c>
      <c r="K21"/>
      <c r="L21">
        <v>16</v>
      </c>
      <c r="M21"/>
      <c r="N21"/>
      <c r="O21"/>
      <c r="P21"/>
      <c r="Q21">
        <v>6</v>
      </c>
      <c r="S21" s="55">
        <f t="shared" si="0"/>
        <v>32.5</v>
      </c>
      <c r="T21" s="46">
        <f t="shared" si="1"/>
        <v>-284.5</v>
      </c>
      <c r="U21" s="35">
        <f t="shared" si="2"/>
        <v>16</v>
      </c>
      <c r="V21" s="35">
        <f t="shared" si="3"/>
        <v>10.5</v>
      </c>
      <c r="W21" s="35">
        <f>LARGE($E21:$Q21,3)</f>
        <v>6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5">
        <f t="shared" si="11"/>
        <v>32.5</v>
      </c>
      <c r="AF21"/>
    </row>
    <row r="22" spans="2:35" x14ac:dyDescent="0.25">
      <c r="B22" s="3">
        <v>20</v>
      </c>
      <c r="C22" s="21" t="s">
        <v>65</v>
      </c>
      <c r="D22" s="60" t="s">
        <v>35</v>
      </c>
      <c r="I22"/>
      <c r="J22"/>
      <c r="K22">
        <v>18.5</v>
      </c>
      <c r="L22"/>
      <c r="M22"/>
      <c r="N22"/>
      <c r="O22"/>
      <c r="P22"/>
      <c r="Q22"/>
      <c r="S22" s="55">
        <f t="shared" si="0"/>
        <v>18.5</v>
      </c>
      <c r="T22" s="46">
        <f t="shared" si="1"/>
        <v>-298.5</v>
      </c>
      <c r="U22" s="35">
        <f t="shared" si="2"/>
        <v>18.5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5">
        <f t="shared" si="11"/>
        <v>18.5</v>
      </c>
      <c r="AF22"/>
    </row>
    <row r="23" spans="2:35" x14ac:dyDescent="0.25">
      <c r="B23" s="3">
        <v>21</v>
      </c>
      <c r="C23" s="21" t="s">
        <v>45</v>
      </c>
      <c r="D23" s="60" t="s">
        <v>34</v>
      </c>
      <c r="E23"/>
      <c r="F23">
        <v>8.5</v>
      </c>
      <c r="G23">
        <v>3.5</v>
      </c>
      <c r="H23"/>
      <c r="I23"/>
      <c r="J23"/>
      <c r="K23"/>
      <c r="L23"/>
      <c r="M23"/>
      <c r="N23"/>
      <c r="O23"/>
      <c r="P23"/>
      <c r="Q23"/>
      <c r="R23" s="19"/>
      <c r="S23" s="55">
        <f t="shared" si="0"/>
        <v>12</v>
      </c>
      <c r="T23" s="46">
        <f t="shared" si="1"/>
        <v>-305</v>
      </c>
      <c r="U23" s="35">
        <f t="shared" si="2"/>
        <v>8.5</v>
      </c>
      <c r="V23" s="35">
        <f>LARGE($E23:$Q23,2)</f>
        <v>3.5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5">
        <f t="shared" si="11"/>
        <v>12</v>
      </c>
    </row>
    <row r="24" spans="2:35" x14ac:dyDescent="0.25">
      <c r="B24" s="3">
        <v>22</v>
      </c>
      <c r="C24" s="21" t="s">
        <v>231</v>
      </c>
      <c r="D24" s="60" t="s">
        <v>233</v>
      </c>
      <c r="E24"/>
      <c r="F24">
        <v>5</v>
      </c>
      <c r="G24"/>
      <c r="H24"/>
      <c r="I24">
        <v>4</v>
      </c>
      <c r="J24"/>
      <c r="K24"/>
      <c r="L24"/>
      <c r="M24"/>
      <c r="N24"/>
      <c r="O24"/>
      <c r="P24"/>
      <c r="Q24"/>
      <c r="R24" s="19"/>
      <c r="S24" s="55">
        <f t="shared" si="0"/>
        <v>9</v>
      </c>
      <c r="T24" s="46">
        <f t="shared" si="1"/>
        <v>-308</v>
      </c>
      <c r="U24" s="35">
        <f t="shared" si="2"/>
        <v>5</v>
      </c>
      <c r="V24" s="35">
        <f>LARGE($E24:$Q24,2)</f>
        <v>4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5">
        <f t="shared" si="11"/>
        <v>9</v>
      </c>
    </row>
  </sheetData>
  <sortState ref="B3:AE24">
    <sortCondition descending="1" ref="S3:S24"/>
  </sortState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69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21" customWidth="1"/>
    <col min="2" max="2" width="18.5703125" style="25" bestFit="1" customWidth="1"/>
    <col min="3" max="3" width="31.5703125" style="21" customWidth="1"/>
    <col min="4" max="4" width="7.28515625" style="23" hidden="1" customWidth="1"/>
    <col min="5" max="5" width="10" style="23" hidden="1" customWidth="1"/>
    <col min="6" max="6" width="6" style="23" hidden="1" customWidth="1"/>
    <col min="7" max="7" width="7.28515625" style="23" hidden="1" customWidth="1"/>
    <col min="8" max="8" width="10" style="23" hidden="1" customWidth="1"/>
    <col min="9" max="9" width="6" style="23" hidden="1" customWidth="1"/>
    <col min="10" max="10" width="7.28515625" style="23" hidden="1" customWidth="1"/>
    <col min="11" max="11" width="11.140625" style="23" hidden="1" customWidth="1"/>
    <col min="12" max="12" width="6" style="23" hidden="1" customWidth="1"/>
    <col min="13" max="13" width="7.28515625" style="23" hidden="1" customWidth="1"/>
    <col min="14" max="14" width="12.140625" style="23" hidden="1" customWidth="1"/>
    <col min="15" max="15" width="6" style="23" hidden="1" customWidth="1"/>
    <col min="16" max="16" width="7.28515625" style="23" hidden="1" customWidth="1"/>
    <col min="17" max="17" width="12.140625" style="23" hidden="1" customWidth="1"/>
    <col min="18" max="21" width="6" style="23" hidden="1" customWidth="1"/>
    <col min="22" max="22" width="7.28515625" style="23" hidden="1" customWidth="1"/>
    <col min="23" max="27" width="6" style="23" hidden="1" customWidth="1"/>
    <col min="28" max="28" width="7.7109375" style="23" hidden="1" customWidth="1"/>
    <col min="29" max="48" width="6" style="23" hidden="1" customWidth="1"/>
    <col min="49" max="49" width="7.28515625" style="23" hidden="1" customWidth="1"/>
    <col min="50" max="51" width="6" style="23" hidden="1" customWidth="1"/>
    <col min="52" max="52" width="7.7109375" style="23" hidden="1" customWidth="1"/>
    <col min="53" max="87" width="6" style="23" hidden="1" customWidth="1"/>
    <col min="88" max="88" width="7.28515625" style="23" hidden="1" customWidth="1"/>
    <col min="89" max="204" width="6" style="23" hidden="1" customWidth="1"/>
    <col min="205" max="205" width="6.7109375" style="23" hidden="1" customWidth="1"/>
    <col min="206" max="206" width="5.5703125" style="23" hidden="1" customWidth="1"/>
    <col min="207" max="207" width="5.7109375" style="23" hidden="1" customWidth="1"/>
    <col min="208" max="225" width="6" style="23" hidden="1" customWidth="1"/>
    <col min="226" max="243" width="6" style="23" customWidth="1"/>
    <col min="244" max="244" width="13" style="22" customWidth="1"/>
    <col min="245" max="245" width="8.42578125" style="22" bestFit="1" customWidth="1"/>
    <col min="246" max="246" width="9.5703125" style="50" bestFit="1" customWidth="1"/>
    <col min="247" max="16384" width="9.140625" style="21"/>
  </cols>
  <sheetData>
    <row r="1" spans="1:246" ht="14.25" customHeight="1" x14ac:dyDescent="0.25">
      <c r="B1" s="34"/>
      <c r="D1" s="97" t="s">
        <v>132</v>
      </c>
      <c r="E1" s="98"/>
      <c r="F1" s="98"/>
      <c r="G1" s="97" t="s">
        <v>89</v>
      </c>
      <c r="H1" s="98"/>
      <c r="I1" s="98"/>
      <c r="J1" s="97" t="s">
        <v>90</v>
      </c>
      <c r="K1" s="98"/>
      <c r="L1" s="98"/>
      <c r="M1" s="97" t="s">
        <v>101</v>
      </c>
      <c r="N1" s="98"/>
      <c r="O1" s="98"/>
      <c r="P1" s="97" t="s">
        <v>108</v>
      </c>
      <c r="Q1" s="98"/>
      <c r="R1" s="98"/>
      <c r="S1" s="97" t="s">
        <v>115</v>
      </c>
      <c r="T1" s="98"/>
      <c r="U1" s="98"/>
      <c r="V1" s="97" t="s">
        <v>116</v>
      </c>
      <c r="W1" s="98"/>
      <c r="X1" s="98"/>
      <c r="Y1" s="97" t="s">
        <v>244</v>
      </c>
      <c r="Z1" s="98"/>
      <c r="AA1" s="98"/>
      <c r="AB1" s="97" t="s">
        <v>245</v>
      </c>
      <c r="AC1" s="98"/>
      <c r="AD1" s="98"/>
      <c r="AE1" s="97" t="s">
        <v>125</v>
      </c>
      <c r="AF1" s="98"/>
      <c r="AG1" s="98"/>
      <c r="AH1" s="97" t="s">
        <v>129</v>
      </c>
      <c r="AI1" s="98"/>
      <c r="AJ1" s="98"/>
      <c r="AK1" s="97" t="s">
        <v>128</v>
      </c>
      <c r="AL1" s="98"/>
      <c r="AM1" s="98"/>
      <c r="AN1" s="97" t="s">
        <v>131</v>
      </c>
      <c r="AO1" s="98"/>
      <c r="AP1" s="98"/>
      <c r="AQ1" s="97" t="s">
        <v>132</v>
      </c>
      <c r="AR1" s="98"/>
      <c r="AS1" s="98"/>
      <c r="AT1" s="97" t="s">
        <v>251</v>
      </c>
      <c r="AU1" s="98"/>
      <c r="AV1" s="98"/>
      <c r="AW1" s="97" t="s">
        <v>89</v>
      </c>
      <c r="AX1" s="98"/>
      <c r="AY1" s="98"/>
      <c r="AZ1" s="97" t="s">
        <v>90</v>
      </c>
      <c r="BA1" s="98"/>
      <c r="BB1" s="98"/>
      <c r="BC1" s="97" t="s">
        <v>101</v>
      </c>
      <c r="BD1" s="98"/>
      <c r="BE1" s="98"/>
      <c r="BF1" s="97" t="s">
        <v>108</v>
      </c>
      <c r="BG1" s="98"/>
      <c r="BH1" s="98"/>
      <c r="BI1" s="97" t="s">
        <v>115</v>
      </c>
      <c r="BJ1" s="98"/>
      <c r="BK1" s="98"/>
      <c r="BL1" s="97" t="s">
        <v>116</v>
      </c>
      <c r="BM1" s="98"/>
      <c r="BN1" s="98"/>
      <c r="BO1" s="97" t="s">
        <v>244</v>
      </c>
      <c r="BP1" s="98"/>
      <c r="BQ1" s="98"/>
      <c r="BR1" s="97" t="s">
        <v>245</v>
      </c>
      <c r="BS1" s="98"/>
      <c r="BT1" s="98"/>
      <c r="BU1" s="97" t="s">
        <v>125</v>
      </c>
      <c r="BV1" s="98"/>
      <c r="BW1" s="98"/>
      <c r="BX1" s="97" t="s">
        <v>129</v>
      </c>
      <c r="BY1" s="98"/>
      <c r="BZ1" s="98"/>
      <c r="CA1" s="97" t="s">
        <v>128</v>
      </c>
      <c r="CB1" s="98"/>
      <c r="CC1" s="98"/>
      <c r="CD1" s="97" t="s">
        <v>131</v>
      </c>
      <c r="CE1" s="98"/>
      <c r="CF1" s="98"/>
      <c r="CG1" s="97" t="s">
        <v>132</v>
      </c>
      <c r="CH1" s="98"/>
      <c r="CI1" s="98"/>
      <c r="CJ1" s="97" t="s">
        <v>89</v>
      </c>
      <c r="CK1" s="98"/>
      <c r="CL1" s="98"/>
      <c r="CM1" s="97" t="s">
        <v>90</v>
      </c>
      <c r="CN1" s="98"/>
      <c r="CO1" s="98"/>
      <c r="CP1" s="97" t="s">
        <v>101</v>
      </c>
      <c r="CQ1" s="98"/>
      <c r="CR1" s="98"/>
      <c r="CS1" s="97" t="s">
        <v>108</v>
      </c>
      <c r="CT1" s="98"/>
      <c r="CU1" s="98"/>
      <c r="CV1" s="97" t="s">
        <v>115</v>
      </c>
      <c r="CW1" s="98"/>
      <c r="CX1" s="98"/>
      <c r="CY1" s="97" t="s">
        <v>116</v>
      </c>
      <c r="CZ1" s="98"/>
      <c r="DA1" s="98"/>
      <c r="DB1" s="97" t="s">
        <v>244</v>
      </c>
      <c r="DC1" s="98"/>
      <c r="DD1" s="98"/>
      <c r="DE1" s="97" t="s">
        <v>245</v>
      </c>
      <c r="DF1" s="98"/>
      <c r="DG1" s="98"/>
      <c r="DH1" s="97" t="s">
        <v>125</v>
      </c>
      <c r="DI1" s="98"/>
      <c r="DJ1" s="98"/>
      <c r="DK1" s="97" t="s">
        <v>129</v>
      </c>
      <c r="DL1" s="98"/>
      <c r="DM1" s="98"/>
      <c r="DN1" s="97" t="s">
        <v>128</v>
      </c>
      <c r="DO1" s="98"/>
      <c r="DP1" s="98"/>
      <c r="DQ1" s="97" t="s">
        <v>131</v>
      </c>
      <c r="DR1" s="98"/>
      <c r="DS1" s="98"/>
      <c r="DT1" s="97" t="s">
        <v>132</v>
      </c>
      <c r="DU1" s="98"/>
      <c r="DV1" s="98"/>
      <c r="DW1" s="97" t="s">
        <v>89</v>
      </c>
      <c r="DX1" s="98"/>
      <c r="DY1" s="98"/>
      <c r="DZ1" s="97" t="s">
        <v>90</v>
      </c>
      <c r="EA1" s="98"/>
      <c r="EB1" s="98"/>
      <c r="EC1" s="97" t="s">
        <v>101</v>
      </c>
      <c r="ED1" s="98"/>
      <c r="EE1" s="98"/>
      <c r="EF1" s="97" t="s">
        <v>108</v>
      </c>
      <c r="EG1" s="98"/>
      <c r="EH1" s="98"/>
      <c r="EI1" s="97" t="s">
        <v>115</v>
      </c>
      <c r="EJ1" s="98"/>
      <c r="EK1" s="98"/>
      <c r="EL1" s="97" t="s">
        <v>116</v>
      </c>
      <c r="EM1" s="98"/>
      <c r="EN1" s="98"/>
      <c r="EO1" s="97" t="s">
        <v>244</v>
      </c>
      <c r="EP1" s="98"/>
      <c r="EQ1" s="98"/>
      <c r="ER1" s="97" t="s">
        <v>245</v>
      </c>
      <c r="ES1" s="98"/>
      <c r="ET1" s="98"/>
      <c r="EU1" s="97" t="s">
        <v>125</v>
      </c>
      <c r="EV1" s="98"/>
      <c r="EW1" s="98"/>
      <c r="EX1" s="97" t="s">
        <v>129</v>
      </c>
      <c r="EY1" s="98"/>
      <c r="EZ1" s="98"/>
      <c r="FA1" s="97" t="s">
        <v>128</v>
      </c>
      <c r="FB1" s="98"/>
      <c r="FC1" s="98"/>
      <c r="FD1" s="97" t="s">
        <v>131</v>
      </c>
      <c r="FE1" s="98"/>
      <c r="FF1" s="98"/>
      <c r="FG1" s="97" t="s">
        <v>132</v>
      </c>
      <c r="FH1" s="98"/>
      <c r="FI1" s="98"/>
      <c r="FJ1" s="97" t="s">
        <v>89</v>
      </c>
      <c r="FK1" s="98"/>
      <c r="FL1" s="98"/>
      <c r="FM1" s="97" t="s">
        <v>90</v>
      </c>
      <c r="FN1" s="98"/>
      <c r="FO1" s="98"/>
      <c r="FP1" s="97" t="s">
        <v>101</v>
      </c>
      <c r="FQ1" s="98"/>
      <c r="FR1" s="98"/>
      <c r="FS1" s="97" t="s">
        <v>108</v>
      </c>
      <c r="FT1" s="98"/>
      <c r="FU1" s="98"/>
      <c r="FV1" s="97" t="s">
        <v>115</v>
      </c>
      <c r="FW1" s="98"/>
      <c r="FX1" s="98"/>
      <c r="FY1" s="97" t="s">
        <v>116</v>
      </c>
      <c r="FZ1" s="98"/>
      <c r="GA1" s="98"/>
      <c r="GB1" s="97" t="s">
        <v>244</v>
      </c>
      <c r="GC1" s="98"/>
      <c r="GD1" s="98"/>
      <c r="GE1" s="97" t="s">
        <v>245</v>
      </c>
      <c r="GF1" s="98"/>
      <c r="GG1" s="98"/>
      <c r="GH1" s="97" t="s">
        <v>125</v>
      </c>
      <c r="GI1" s="98"/>
      <c r="GJ1" s="98"/>
      <c r="GK1" s="97" t="s">
        <v>129</v>
      </c>
      <c r="GL1" s="98"/>
      <c r="GM1" s="98"/>
      <c r="GN1" s="97" t="s">
        <v>128</v>
      </c>
      <c r="GO1" s="98"/>
      <c r="GP1" s="98"/>
      <c r="GQ1" s="97" t="s">
        <v>131</v>
      </c>
      <c r="GR1" s="98"/>
      <c r="GS1" s="98"/>
      <c r="GT1" s="97" t="s">
        <v>132</v>
      </c>
      <c r="GU1" s="98"/>
      <c r="GV1" s="98"/>
      <c r="GW1" s="97" t="s">
        <v>89</v>
      </c>
      <c r="GX1" s="98"/>
      <c r="GY1" s="98"/>
      <c r="GZ1" s="97" t="s">
        <v>90</v>
      </c>
      <c r="HA1" s="98"/>
      <c r="HB1" s="98"/>
      <c r="HC1" s="97" t="s">
        <v>101</v>
      </c>
      <c r="HD1" s="98"/>
      <c r="HE1" s="98"/>
      <c r="HF1" s="97" t="s">
        <v>108</v>
      </c>
      <c r="HG1" s="98"/>
      <c r="HH1" s="98"/>
      <c r="HI1" s="97" t="s">
        <v>115</v>
      </c>
      <c r="HJ1" s="98"/>
      <c r="HK1" s="98"/>
      <c r="HL1" s="97" t="s">
        <v>116</v>
      </c>
      <c r="HM1" s="98"/>
      <c r="HN1" s="98"/>
      <c r="HO1" s="97" t="s">
        <v>244</v>
      </c>
      <c r="HP1" s="98"/>
      <c r="HQ1" s="98"/>
      <c r="HR1" s="97" t="s">
        <v>245</v>
      </c>
      <c r="HS1" s="98"/>
      <c r="HT1" s="98"/>
      <c r="HU1" s="97" t="s">
        <v>125</v>
      </c>
      <c r="HV1" s="98"/>
      <c r="HW1" s="98"/>
      <c r="HX1" s="97" t="s">
        <v>129</v>
      </c>
      <c r="HY1" s="98"/>
      <c r="HZ1" s="98"/>
      <c r="IA1" s="97" t="s">
        <v>128</v>
      </c>
      <c r="IB1" s="98"/>
      <c r="IC1" s="98"/>
      <c r="ID1" s="97" t="s">
        <v>131</v>
      </c>
      <c r="IE1" s="98"/>
      <c r="IF1" s="98"/>
      <c r="IG1" s="97" t="s">
        <v>132</v>
      </c>
      <c r="IH1" s="98"/>
      <c r="II1" s="98"/>
      <c r="IJ1" s="38"/>
      <c r="IK1" s="38"/>
    </row>
    <row r="2" spans="1:246" ht="11.25" customHeight="1" x14ac:dyDescent="0.25">
      <c r="B2" s="34"/>
      <c r="D2" s="33"/>
      <c r="E2" s="39" t="s">
        <v>210</v>
      </c>
      <c r="F2" s="32"/>
      <c r="G2" s="33"/>
      <c r="H2" s="39" t="s">
        <v>224</v>
      </c>
      <c r="I2" s="32"/>
      <c r="J2" s="33"/>
      <c r="K2" s="39" t="s">
        <v>225</v>
      </c>
      <c r="L2" s="32"/>
      <c r="M2" s="33"/>
      <c r="N2" s="39" t="s">
        <v>226</v>
      </c>
      <c r="O2" s="32"/>
      <c r="P2" s="33"/>
      <c r="Q2" s="39" t="s">
        <v>230</v>
      </c>
      <c r="R2" s="32"/>
      <c r="S2" s="33"/>
      <c r="T2" s="39" t="s">
        <v>240</v>
      </c>
      <c r="U2" s="32"/>
      <c r="V2" s="33"/>
      <c r="W2" s="39" t="s">
        <v>241</v>
      </c>
      <c r="X2" s="32"/>
      <c r="Y2" s="33"/>
      <c r="Z2" s="39" t="s">
        <v>243</v>
      </c>
      <c r="AA2" s="32"/>
      <c r="AB2" s="33"/>
      <c r="AC2" s="39" t="s">
        <v>247</v>
      </c>
      <c r="AD2" s="32"/>
      <c r="AE2" s="33"/>
      <c r="AF2" s="39" t="s">
        <v>246</v>
      </c>
      <c r="AG2" s="32"/>
      <c r="AH2" s="33"/>
      <c r="AI2" s="39" t="s">
        <v>250</v>
      </c>
      <c r="AJ2" s="32"/>
      <c r="AK2" s="33"/>
      <c r="AL2" s="39" t="s">
        <v>253</v>
      </c>
      <c r="AM2" s="32"/>
      <c r="AN2" s="33"/>
      <c r="AO2" s="39" t="s">
        <v>254</v>
      </c>
      <c r="AP2" s="32"/>
      <c r="AQ2" s="33"/>
      <c r="AR2" s="39" t="s">
        <v>255</v>
      </c>
      <c r="AS2" s="32"/>
      <c r="AT2" s="33"/>
      <c r="AU2" s="39" t="s">
        <v>256</v>
      </c>
      <c r="AV2" s="32"/>
      <c r="AW2" s="33"/>
      <c r="AX2" s="39" t="s">
        <v>261</v>
      </c>
      <c r="AY2" s="32"/>
      <c r="AZ2" s="33"/>
      <c r="BA2" s="39" t="s">
        <v>262</v>
      </c>
      <c r="BB2" s="32"/>
      <c r="BC2" s="33"/>
      <c r="BD2" s="39" t="s">
        <v>263</v>
      </c>
      <c r="BE2" s="32"/>
      <c r="BF2" s="33"/>
      <c r="BG2" s="39" t="s">
        <v>264</v>
      </c>
      <c r="BH2" s="32"/>
      <c r="BI2" s="33"/>
      <c r="BJ2" s="39" t="s">
        <v>265</v>
      </c>
      <c r="BK2" s="32"/>
      <c r="BL2" s="33"/>
      <c r="BM2" s="39" t="s">
        <v>266</v>
      </c>
      <c r="BN2" s="32"/>
      <c r="BO2" s="33"/>
      <c r="BP2" s="39" t="s">
        <v>267</v>
      </c>
      <c r="BQ2" s="32"/>
      <c r="BR2" s="33"/>
      <c r="BS2" s="39" t="s">
        <v>268</v>
      </c>
      <c r="BT2" s="32"/>
      <c r="BU2" s="33"/>
      <c r="BV2" s="39" t="s">
        <v>269</v>
      </c>
      <c r="BW2" s="32"/>
      <c r="BX2" s="33"/>
      <c r="BY2" s="39" t="s">
        <v>270</v>
      </c>
      <c r="BZ2" s="32"/>
      <c r="CA2" s="33"/>
      <c r="CB2" s="39" t="s">
        <v>271</v>
      </c>
      <c r="CC2" s="32"/>
      <c r="CD2" s="33"/>
      <c r="CE2" s="39" t="s">
        <v>272</v>
      </c>
      <c r="CF2" s="32"/>
      <c r="CG2" s="33"/>
      <c r="CH2" s="39" t="s">
        <v>273</v>
      </c>
      <c r="CI2" s="32"/>
      <c r="CJ2" s="33"/>
      <c r="CK2" s="39" t="s">
        <v>274</v>
      </c>
      <c r="CL2" s="32"/>
      <c r="CM2" s="33"/>
      <c r="CN2" s="39" t="s">
        <v>278</v>
      </c>
      <c r="CO2" s="32"/>
      <c r="CP2" s="33"/>
      <c r="CQ2" s="39" t="s">
        <v>279</v>
      </c>
      <c r="CR2" s="32"/>
      <c r="CS2" s="33"/>
      <c r="CT2" s="39" t="s">
        <v>280</v>
      </c>
      <c r="CU2" s="32"/>
      <c r="CV2" s="33"/>
      <c r="CW2" s="39" t="s">
        <v>281</v>
      </c>
      <c r="CX2" s="32"/>
      <c r="CY2" s="33"/>
      <c r="CZ2" s="39" t="s">
        <v>282</v>
      </c>
      <c r="DA2" s="32"/>
      <c r="DB2" s="33"/>
      <c r="DC2" s="39" t="s">
        <v>286</v>
      </c>
      <c r="DD2" s="32"/>
      <c r="DE2" s="33"/>
      <c r="DF2" s="39" t="s">
        <v>287</v>
      </c>
      <c r="DG2" s="32"/>
      <c r="DH2" s="33"/>
      <c r="DI2" s="39" t="s">
        <v>288</v>
      </c>
      <c r="DJ2" s="32"/>
      <c r="DK2" s="33"/>
      <c r="DL2" s="39" t="s">
        <v>289</v>
      </c>
      <c r="DM2" s="32"/>
      <c r="DN2" s="33"/>
      <c r="DO2" s="39" t="s">
        <v>290</v>
      </c>
      <c r="DP2" s="32"/>
      <c r="DQ2" s="33"/>
      <c r="DR2" s="39" t="s">
        <v>291</v>
      </c>
      <c r="DS2" s="32"/>
      <c r="DT2" s="33"/>
      <c r="DU2" s="39" t="s">
        <v>292</v>
      </c>
      <c r="DV2" s="32"/>
      <c r="DW2" s="33"/>
      <c r="DX2" s="39" t="s">
        <v>293</v>
      </c>
      <c r="DY2" s="32"/>
      <c r="DZ2" s="33"/>
      <c r="EA2" s="39" t="s">
        <v>294</v>
      </c>
      <c r="EB2" s="32"/>
      <c r="EC2" s="33"/>
      <c r="ED2" s="39" t="s">
        <v>295</v>
      </c>
      <c r="EE2" s="32"/>
      <c r="EF2" s="33"/>
      <c r="EG2" s="39" t="s">
        <v>296</v>
      </c>
      <c r="EH2" s="32"/>
      <c r="EI2" s="33"/>
      <c r="EJ2" s="39" t="s">
        <v>297</v>
      </c>
      <c r="EK2" s="32"/>
      <c r="EL2" s="33"/>
      <c r="EM2" s="39" t="s">
        <v>298</v>
      </c>
      <c r="EN2" s="32"/>
      <c r="EO2" s="33"/>
      <c r="EP2" s="39" t="s">
        <v>299</v>
      </c>
      <c r="EQ2" s="32"/>
      <c r="ER2" s="33"/>
      <c r="ES2" s="39" t="s">
        <v>303</v>
      </c>
      <c r="ET2" s="32"/>
      <c r="EU2" s="33"/>
      <c r="EV2" s="39" t="s">
        <v>304</v>
      </c>
      <c r="EW2" s="32"/>
      <c r="EX2" s="33"/>
      <c r="EY2" s="39" t="s">
        <v>305</v>
      </c>
      <c r="EZ2" s="32"/>
      <c r="FA2" s="33"/>
      <c r="FB2" s="39" t="s">
        <v>306</v>
      </c>
      <c r="FC2" s="32"/>
      <c r="FD2" s="33"/>
      <c r="FE2" s="39" t="s">
        <v>307</v>
      </c>
      <c r="FF2" s="32"/>
      <c r="FG2" s="33"/>
      <c r="FH2" s="39" t="s">
        <v>308</v>
      </c>
      <c r="FI2" s="32"/>
      <c r="FJ2" s="33"/>
      <c r="FK2" s="39" t="s">
        <v>309</v>
      </c>
      <c r="FL2" s="32"/>
      <c r="FM2" s="33"/>
      <c r="FN2" s="39" t="s">
        <v>310</v>
      </c>
      <c r="FO2" s="32"/>
      <c r="FP2" s="33"/>
      <c r="FQ2" s="39" t="s">
        <v>311</v>
      </c>
      <c r="FR2" s="32"/>
      <c r="FS2" s="33"/>
      <c r="FT2" s="39" t="s">
        <v>312</v>
      </c>
      <c r="FU2" s="32"/>
      <c r="FV2" s="33"/>
      <c r="FW2" s="61" t="s">
        <v>313</v>
      </c>
      <c r="FX2" s="32"/>
      <c r="FY2" s="33"/>
      <c r="FZ2" s="62" t="s">
        <v>314</v>
      </c>
      <c r="GA2" s="32"/>
      <c r="GB2" s="33"/>
      <c r="GC2" s="63" t="s">
        <v>315</v>
      </c>
      <c r="GD2" s="32"/>
      <c r="GE2" s="33"/>
      <c r="GF2" s="64" t="s">
        <v>316</v>
      </c>
      <c r="GG2" s="32"/>
      <c r="GH2" s="33"/>
      <c r="GI2" s="65" t="s">
        <v>317</v>
      </c>
      <c r="GJ2" s="32"/>
      <c r="GK2" s="33"/>
      <c r="GL2" s="66" t="s">
        <v>318</v>
      </c>
      <c r="GM2" s="32"/>
      <c r="GN2" s="33"/>
      <c r="GO2" s="67" t="s">
        <v>319</v>
      </c>
      <c r="GP2" s="32"/>
      <c r="GQ2" s="33"/>
      <c r="GR2" s="68" t="s">
        <v>320</v>
      </c>
      <c r="GS2" s="32"/>
      <c r="GT2" s="33"/>
      <c r="GU2" s="68" t="s">
        <v>321</v>
      </c>
      <c r="GV2" s="32"/>
      <c r="GW2" s="33"/>
      <c r="GX2" s="69" t="s">
        <v>322</v>
      </c>
      <c r="GY2" s="32"/>
      <c r="GZ2" s="33"/>
      <c r="HA2" s="76" t="s">
        <v>323</v>
      </c>
      <c r="HB2" s="32"/>
      <c r="HC2" s="33"/>
      <c r="HD2" s="77" t="s">
        <v>324</v>
      </c>
      <c r="HE2" s="32"/>
      <c r="HF2" s="33"/>
      <c r="HG2" s="78" t="s">
        <v>325</v>
      </c>
      <c r="HH2" s="32"/>
      <c r="HI2" s="33"/>
      <c r="HJ2" s="79" t="s">
        <v>326</v>
      </c>
      <c r="HK2" s="32"/>
      <c r="HL2" s="33"/>
      <c r="HM2" s="80" t="s">
        <v>330</v>
      </c>
      <c r="HN2" s="32"/>
      <c r="HO2" s="33"/>
      <c r="HP2" s="81" t="s">
        <v>334</v>
      </c>
      <c r="HQ2" s="32"/>
      <c r="HR2" s="33"/>
      <c r="HS2" s="82" t="s">
        <v>335</v>
      </c>
      <c r="HT2" s="32"/>
      <c r="HU2" s="33"/>
      <c r="HV2" s="83" t="s">
        <v>336</v>
      </c>
      <c r="HW2" s="32"/>
      <c r="HX2" s="33"/>
      <c r="HY2" s="84" t="s">
        <v>338</v>
      </c>
      <c r="HZ2" s="32"/>
      <c r="IA2" s="33"/>
      <c r="IB2" s="85" t="s">
        <v>339</v>
      </c>
      <c r="IC2" s="32"/>
      <c r="ID2" s="33"/>
      <c r="IE2" s="86" t="s">
        <v>340</v>
      </c>
      <c r="IF2" s="32"/>
      <c r="IG2" s="33"/>
      <c r="IH2" s="87" t="s">
        <v>341</v>
      </c>
      <c r="II2" s="32"/>
      <c r="IJ2" s="40" t="s">
        <v>209</v>
      </c>
      <c r="IK2" s="41"/>
    </row>
    <row r="3" spans="1:246" s="28" customFormat="1" x14ac:dyDescent="0.25">
      <c r="A3" s="28" t="s">
        <v>76</v>
      </c>
      <c r="B3" s="31" t="s">
        <v>0</v>
      </c>
      <c r="C3" s="28" t="s">
        <v>208</v>
      </c>
      <c r="D3" s="24" t="s">
        <v>207</v>
      </c>
      <c r="E3" s="22" t="s">
        <v>206</v>
      </c>
      <c r="F3" s="30" t="s">
        <v>205</v>
      </c>
      <c r="G3" s="24" t="s">
        <v>207</v>
      </c>
      <c r="H3" s="22" t="s">
        <v>206</v>
      </c>
      <c r="I3" s="30" t="s">
        <v>205</v>
      </c>
      <c r="J3" s="24" t="s">
        <v>207</v>
      </c>
      <c r="K3" s="22" t="s">
        <v>206</v>
      </c>
      <c r="L3" s="30" t="s">
        <v>205</v>
      </c>
      <c r="M3" s="24" t="s">
        <v>207</v>
      </c>
      <c r="N3" s="22" t="s">
        <v>206</v>
      </c>
      <c r="O3" s="30" t="s">
        <v>205</v>
      </c>
      <c r="P3" s="24" t="s">
        <v>207</v>
      </c>
      <c r="Q3" s="22" t="s">
        <v>206</v>
      </c>
      <c r="R3" s="30" t="s">
        <v>205</v>
      </c>
      <c r="S3" s="24" t="s">
        <v>207</v>
      </c>
      <c r="T3" s="22" t="s">
        <v>206</v>
      </c>
      <c r="U3" s="30" t="s">
        <v>205</v>
      </c>
      <c r="V3" s="24" t="s">
        <v>207</v>
      </c>
      <c r="W3" s="22" t="s">
        <v>206</v>
      </c>
      <c r="X3" s="30" t="s">
        <v>205</v>
      </c>
      <c r="Y3" s="24" t="s">
        <v>207</v>
      </c>
      <c r="Z3" s="22" t="s">
        <v>206</v>
      </c>
      <c r="AA3" s="30" t="s">
        <v>205</v>
      </c>
      <c r="AB3" s="24" t="s">
        <v>207</v>
      </c>
      <c r="AC3" s="22" t="s">
        <v>206</v>
      </c>
      <c r="AD3" s="30" t="s">
        <v>205</v>
      </c>
      <c r="AE3" s="24" t="s">
        <v>207</v>
      </c>
      <c r="AF3" s="22" t="s">
        <v>206</v>
      </c>
      <c r="AG3" s="30" t="s">
        <v>205</v>
      </c>
      <c r="AH3" s="24" t="s">
        <v>207</v>
      </c>
      <c r="AI3" s="22" t="s">
        <v>206</v>
      </c>
      <c r="AJ3" s="30" t="s">
        <v>205</v>
      </c>
      <c r="AK3" s="24" t="s">
        <v>207</v>
      </c>
      <c r="AL3" s="22" t="s">
        <v>206</v>
      </c>
      <c r="AM3" s="30" t="s">
        <v>205</v>
      </c>
      <c r="AN3" s="24" t="s">
        <v>207</v>
      </c>
      <c r="AO3" s="22" t="s">
        <v>206</v>
      </c>
      <c r="AP3" s="30" t="s">
        <v>205</v>
      </c>
      <c r="AQ3" s="24" t="s">
        <v>207</v>
      </c>
      <c r="AR3" s="22" t="s">
        <v>206</v>
      </c>
      <c r="AS3" s="30" t="s">
        <v>205</v>
      </c>
      <c r="AT3" s="24" t="s">
        <v>207</v>
      </c>
      <c r="AU3" s="22" t="s">
        <v>206</v>
      </c>
      <c r="AV3" s="30" t="s">
        <v>205</v>
      </c>
      <c r="AW3" s="24" t="s">
        <v>207</v>
      </c>
      <c r="AX3" s="22" t="s">
        <v>206</v>
      </c>
      <c r="AY3" s="30" t="s">
        <v>205</v>
      </c>
      <c r="AZ3" s="24" t="s">
        <v>207</v>
      </c>
      <c r="BA3" s="22" t="s">
        <v>206</v>
      </c>
      <c r="BB3" s="30" t="s">
        <v>205</v>
      </c>
      <c r="BC3" s="24" t="s">
        <v>207</v>
      </c>
      <c r="BD3" s="22" t="s">
        <v>206</v>
      </c>
      <c r="BE3" s="30" t="s">
        <v>205</v>
      </c>
      <c r="BF3" s="24" t="s">
        <v>207</v>
      </c>
      <c r="BG3" s="22" t="s">
        <v>206</v>
      </c>
      <c r="BH3" s="30" t="s">
        <v>205</v>
      </c>
      <c r="BI3" s="24" t="s">
        <v>207</v>
      </c>
      <c r="BJ3" s="22" t="s">
        <v>206</v>
      </c>
      <c r="BK3" s="30" t="s">
        <v>205</v>
      </c>
      <c r="BL3" s="24" t="s">
        <v>207</v>
      </c>
      <c r="BM3" s="22" t="s">
        <v>206</v>
      </c>
      <c r="BN3" s="30" t="s">
        <v>205</v>
      </c>
      <c r="BO3" s="24" t="s">
        <v>207</v>
      </c>
      <c r="BP3" s="22" t="s">
        <v>206</v>
      </c>
      <c r="BQ3" s="30" t="s">
        <v>205</v>
      </c>
      <c r="BR3" s="24" t="s">
        <v>207</v>
      </c>
      <c r="BS3" s="22" t="s">
        <v>206</v>
      </c>
      <c r="BT3" s="30" t="s">
        <v>205</v>
      </c>
      <c r="BU3" s="24" t="s">
        <v>207</v>
      </c>
      <c r="BV3" s="22" t="s">
        <v>206</v>
      </c>
      <c r="BW3" s="30" t="s">
        <v>205</v>
      </c>
      <c r="BX3" s="24" t="s">
        <v>207</v>
      </c>
      <c r="BY3" s="22" t="s">
        <v>206</v>
      </c>
      <c r="BZ3" s="30" t="s">
        <v>205</v>
      </c>
      <c r="CA3" s="24" t="s">
        <v>207</v>
      </c>
      <c r="CB3" s="22" t="s">
        <v>206</v>
      </c>
      <c r="CC3" s="30" t="s">
        <v>205</v>
      </c>
      <c r="CD3" s="24" t="s">
        <v>207</v>
      </c>
      <c r="CE3" s="22" t="s">
        <v>206</v>
      </c>
      <c r="CF3" s="30" t="s">
        <v>205</v>
      </c>
      <c r="CG3" s="24" t="s">
        <v>207</v>
      </c>
      <c r="CH3" s="22" t="s">
        <v>206</v>
      </c>
      <c r="CI3" s="30" t="s">
        <v>205</v>
      </c>
      <c r="CJ3" s="24" t="s">
        <v>207</v>
      </c>
      <c r="CK3" s="22" t="s">
        <v>206</v>
      </c>
      <c r="CL3" s="30" t="s">
        <v>205</v>
      </c>
      <c r="CM3" s="24" t="s">
        <v>207</v>
      </c>
      <c r="CN3" s="22" t="s">
        <v>206</v>
      </c>
      <c r="CO3" s="30" t="s">
        <v>205</v>
      </c>
      <c r="CP3" s="24" t="s">
        <v>207</v>
      </c>
      <c r="CQ3" s="22" t="s">
        <v>206</v>
      </c>
      <c r="CR3" s="30" t="s">
        <v>205</v>
      </c>
      <c r="CS3" s="24" t="s">
        <v>207</v>
      </c>
      <c r="CT3" s="22" t="s">
        <v>206</v>
      </c>
      <c r="CU3" s="30" t="s">
        <v>205</v>
      </c>
      <c r="CV3" s="24" t="s">
        <v>207</v>
      </c>
      <c r="CW3" s="22" t="s">
        <v>206</v>
      </c>
      <c r="CX3" s="30" t="s">
        <v>205</v>
      </c>
      <c r="CY3" s="24" t="s">
        <v>207</v>
      </c>
      <c r="CZ3" s="22" t="s">
        <v>206</v>
      </c>
      <c r="DA3" s="30" t="s">
        <v>205</v>
      </c>
      <c r="DB3" s="24" t="s">
        <v>207</v>
      </c>
      <c r="DC3" s="22" t="s">
        <v>206</v>
      </c>
      <c r="DD3" s="30" t="s">
        <v>205</v>
      </c>
      <c r="DE3" s="24" t="s">
        <v>207</v>
      </c>
      <c r="DF3" s="22" t="s">
        <v>206</v>
      </c>
      <c r="DG3" s="30" t="s">
        <v>205</v>
      </c>
      <c r="DH3" s="24" t="s">
        <v>207</v>
      </c>
      <c r="DI3" s="22" t="s">
        <v>206</v>
      </c>
      <c r="DJ3" s="30" t="s">
        <v>205</v>
      </c>
      <c r="DK3" s="24" t="s">
        <v>207</v>
      </c>
      <c r="DL3" s="22" t="s">
        <v>206</v>
      </c>
      <c r="DM3" s="30" t="s">
        <v>205</v>
      </c>
      <c r="DN3" s="24" t="s">
        <v>207</v>
      </c>
      <c r="DO3" s="22" t="s">
        <v>206</v>
      </c>
      <c r="DP3" s="30" t="s">
        <v>205</v>
      </c>
      <c r="DQ3" s="24" t="s">
        <v>207</v>
      </c>
      <c r="DR3" s="22" t="s">
        <v>206</v>
      </c>
      <c r="DS3" s="30" t="s">
        <v>205</v>
      </c>
      <c r="DT3" s="24" t="s">
        <v>207</v>
      </c>
      <c r="DU3" s="22" t="s">
        <v>206</v>
      </c>
      <c r="DV3" s="30" t="s">
        <v>205</v>
      </c>
      <c r="DW3" s="24" t="s">
        <v>207</v>
      </c>
      <c r="DX3" s="22" t="s">
        <v>206</v>
      </c>
      <c r="DY3" s="30" t="s">
        <v>205</v>
      </c>
      <c r="DZ3" s="24" t="s">
        <v>207</v>
      </c>
      <c r="EA3" s="22" t="s">
        <v>206</v>
      </c>
      <c r="EB3" s="30" t="s">
        <v>205</v>
      </c>
      <c r="EC3" s="24" t="s">
        <v>207</v>
      </c>
      <c r="ED3" s="22" t="s">
        <v>206</v>
      </c>
      <c r="EE3" s="30" t="s">
        <v>205</v>
      </c>
      <c r="EF3" s="24" t="s">
        <v>207</v>
      </c>
      <c r="EG3" s="22" t="s">
        <v>206</v>
      </c>
      <c r="EH3" s="30" t="s">
        <v>205</v>
      </c>
      <c r="EI3" s="24" t="s">
        <v>207</v>
      </c>
      <c r="EJ3" s="22" t="s">
        <v>206</v>
      </c>
      <c r="EK3" s="30" t="s">
        <v>205</v>
      </c>
      <c r="EL3" s="24" t="s">
        <v>207</v>
      </c>
      <c r="EM3" s="22" t="s">
        <v>206</v>
      </c>
      <c r="EN3" s="30" t="s">
        <v>205</v>
      </c>
      <c r="EO3" s="24" t="s">
        <v>207</v>
      </c>
      <c r="EP3" s="22" t="s">
        <v>206</v>
      </c>
      <c r="EQ3" s="30" t="s">
        <v>205</v>
      </c>
      <c r="ER3" s="24" t="s">
        <v>207</v>
      </c>
      <c r="ES3" s="22" t="s">
        <v>206</v>
      </c>
      <c r="ET3" s="30" t="s">
        <v>205</v>
      </c>
      <c r="EU3" s="24" t="s">
        <v>207</v>
      </c>
      <c r="EV3" s="22" t="s">
        <v>206</v>
      </c>
      <c r="EW3" s="30" t="s">
        <v>205</v>
      </c>
      <c r="EX3" s="24" t="s">
        <v>207</v>
      </c>
      <c r="EY3" s="22" t="s">
        <v>206</v>
      </c>
      <c r="EZ3" s="30" t="s">
        <v>205</v>
      </c>
      <c r="FA3" s="24" t="s">
        <v>207</v>
      </c>
      <c r="FB3" s="22" t="s">
        <v>206</v>
      </c>
      <c r="FC3" s="30" t="s">
        <v>205</v>
      </c>
      <c r="FD3" s="24" t="s">
        <v>207</v>
      </c>
      <c r="FE3" s="22" t="s">
        <v>206</v>
      </c>
      <c r="FF3" s="30" t="s">
        <v>205</v>
      </c>
      <c r="FG3" s="24" t="s">
        <v>207</v>
      </c>
      <c r="FH3" s="22" t="s">
        <v>206</v>
      </c>
      <c r="FI3" s="30" t="s">
        <v>205</v>
      </c>
      <c r="FJ3" s="24" t="s">
        <v>207</v>
      </c>
      <c r="FK3" s="22" t="s">
        <v>206</v>
      </c>
      <c r="FL3" s="30" t="s">
        <v>205</v>
      </c>
      <c r="FM3" s="24" t="s">
        <v>207</v>
      </c>
      <c r="FN3" s="22" t="s">
        <v>206</v>
      </c>
      <c r="FO3" s="30" t="s">
        <v>205</v>
      </c>
      <c r="FP3" s="24" t="s">
        <v>207</v>
      </c>
      <c r="FQ3" s="22" t="s">
        <v>206</v>
      </c>
      <c r="FR3" s="30" t="s">
        <v>205</v>
      </c>
      <c r="FS3" s="24" t="s">
        <v>207</v>
      </c>
      <c r="FT3" s="22" t="s">
        <v>206</v>
      </c>
      <c r="FU3" s="30" t="s">
        <v>205</v>
      </c>
      <c r="FV3" s="24" t="s">
        <v>207</v>
      </c>
      <c r="FW3" s="22" t="s">
        <v>206</v>
      </c>
      <c r="FX3" s="30" t="s">
        <v>205</v>
      </c>
      <c r="FY3" s="24" t="s">
        <v>207</v>
      </c>
      <c r="FZ3" s="22" t="s">
        <v>206</v>
      </c>
      <c r="GA3" s="30" t="s">
        <v>205</v>
      </c>
      <c r="GB3" s="24" t="s">
        <v>207</v>
      </c>
      <c r="GC3" s="22" t="s">
        <v>206</v>
      </c>
      <c r="GD3" s="30" t="s">
        <v>205</v>
      </c>
      <c r="GE3" s="24" t="s">
        <v>207</v>
      </c>
      <c r="GF3" s="22" t="s">
        <v>206</v>
      </c>
      <c r="GG3" s="30" t="s">
        <v>205</v>
      </c>
      <c r="GH3" s="24" t="s">
        <v>207</v>
      </c>
      <c r="GI3" s="22" t="s">
        <v>206</v>
      </c>
      <c r="GJ3" s="30" t="s">
        <v>205</v>
      </c>
      <c r="GK3" s="24" t="s">
        <v>207</v>
      </c>
      <c r="GL3" s="22" t="s">
        <v>206</v>
      </c>
      <c r="GM3" s="30" t="s">
        <v>205</v>
      </c>
      <c r="GN3" s="24" t="s">
        <v>207</v>
      </c>
      <c r="GO3" s="22" t="s">
        <v>206</v>
      </c>
      <c r="GP3" s="30" t="s">
        <v>205</v>
      </c>
      <c r="GQ3" s="24" t="s">
        <v>207</v>
      </c>
      <c r="GR3" s="22" t="s">
        <v>206</v>
      </c>
      <c r="GS3" s="30" t="s">
        <v>205</v>
      </c>
      <c r="GT3" s="24" t="s">
        <v>207</v>
      </c>
      <c r="GU3" s="22" t="s">
        <v>206</v>
      </c>
      <c r="GV3" s="30" t="s">
        <v>205</v>
      </c>
      <c r="GW3" s="24" t="s">
        <v>207</v>
      </c>
      <c r="GX3" s="22" t="s">
        <v>206</v>
      </c>
      <c r="GY3" s="30" t="s">
        <v>205</v>
      </c>
      <c r="GZ3" s="24" t="s">
        <v>207</v>
      </c>
      <c r="HA3" s="22" t="s">
        <v>206</v>
      </c>
      <c r="HB3" s="30" t="s">
        <v>205</v>
      </c>
      <c r="HC3" s="24" t="s">
        <v>207</v>
      </c>
      <c r="HD3" s="22" t="s">
        <v>206</v>
      </c>
      <c r="HE3" s="30" t="s">
        <v>205</v>
      </c>
      <c r="HF3" s="24" t="s">
        <v>207</v>
      </c>
      <c r="HG3" s="22" t="s">
        <v>206</v>
      </c>
      <c r="HH3" s="30" t="s">
        <v>205</v>
      </c>
      <c r="HI3" s="24" t="s">
        <v>207</v>
      </c>
      <c r="HJ3" s="22" t="s">
        <v>206</v>
      </c>
      <c r="HK3" s="30" t="s">
        <v>205</v>
      </c>
      <c r="HL3" s="24" t="s">
        <v>207</v>
      </c>
      <c r="HM3" s="22" t="s">
        <v>206</v>
      </c>
      <c r="HN3" s="30" t="s">
        <v>205</v>
      </c>
      <c r="HO3" s="24" t="s">
        <v>207</v>
      </c>
      <c r="HP3" s="22" t="s">
        <v>206</v>
      </c>
      <c r="HQ3" s="30" t="s">
        <v>205</v>
      </c>
      <c r="HR3" s="24" t="s">
        <v>207</v>
      </c>
      <c r="HS3" s="22" t="s">
        <v>206</v>
      </c>
      <c r="HT3" s="30" t="s">
        <v>205</v>
      </c>
      <c r="HU3" s="24" t="s">
        <v>207</v>
      </c>
      <c r="HV3" s="22" t="s">
        <v>206</v>
      </c>
      <c r="HW3" s="30" t="s">
        <v>205</v>
      </c>
      <c r="HX3" s="24" t="s">
        <v>207</v>
      </c>
      <c r="HY3" s="22" t="s">
        <v>206</v>
      </c>
      <c r="HZ3" s="30" t="s">
        <v>205</v>
      </c>
      <c r="IA3" s="24" t="s">
        <v>207</v>
      </c>
      <c r="IB3" s="22" t="s">
        <v>206</v>
      </c>
      <c r="IC3" s="30" t="s">
        <v>205</v>
      </c>
      <c r="ID3" s="24" t="s">
        <v>207</v>
      </c>
      <c r="IE3" s="22" t="s">
        <v>206</v>
      </c>
      <c r="IF3" s="30" t="s">
        <v>205</v>
      </c>
      <c r="IG3" s="24" t="s">
        <v>207</v>
      </c>
      <c r="IH3" s="22" t="s">
        <v>206</v>
      </c>
      <c r="II3" s="30" t="s">
        <v>205</v>
      </c>
      <c r="IJ3" s="22" t="s">
        <v>131</v>
      </c>
      <c r="IK3" s="59" t="s">
        <v>132</v>
      </c>
      <c r="IL3" s="50"/>
    </row>
    <row r="4" spans="1:246" s="28" customFormat="1" x14ac:dyDescent="0.25">
      <c r="A4" s="21" t="s">
        <v>123</v>
      </c>
      <c r="B4" s="25" t="s">
        <v>124</v>
      </c>
      <c r="C4" s="21" t="s">
        <v>204</v>
      </c>
      <c r="E4" s="23">
        <v>5</v>
      </c>
      <c r="F4" s="23">
        <v>13.5</v>
      </c>
      <c r="G4" s="23"/>
      <c r="H4" s="23">
        <v>5</v>
      </c>
      <c r="I4" s="23">
        <v>0</v>
      </c>
      <c r="J4" s="23"/>
      <c r="K4" s="23">
        <v>5</v>
      </c>
      <c r="L4" s="23">
        <v>0</v>
      </c>
      <c r="M4" s="23"/>
      <c r="N4" s="23">
        <v>5</v>
      </c>
      <c r="O4" s="23">
        <v>6.75</v>
      </c>
      <c r="P4" s="23"/>
      <c r="Q4" s="23">
        <v>5</v>
      </c>
      <c r="R4" s="23">
        <v>0</v>
      </c>
      <c r="S4" s="23"/>
      <c r="T4" s="23">
        <v>5</v>
      </c>
      <c r="U4" s="23">
        <v>0</v>
      </c>
      <c r="V4" s="23"/>
      <c r="W4" s="23">
        <v>5</v>
      </c>
      <c r="X4" s="23">
        <v>0</v>
      </c>
      <c r="Y4" s="23"/>
      <c r="Z4" s="23">
        <v>5</v>
      </c>
      <c r="AA4" s="23">
        <v>12</v>
      </c>
      <c r="AB4" s="23"/>
      <c r="AC4" s="23">
        <v>5</v>
      </c>
      <c r="AD4" s="23">
        <v>3.5</v>
      </c>
      <c r="AE4" s="23"/>
      <c r="AF4" s="23">
        <v>5</v>
      </c>
      <c r="AG4" s="23">
        <v>2.75</v>
      </c>
      <c r="AH4" s="23"/>
      <c r="AI4" s="23">
        <v>5</v>
      </c>
      <c r="AJ4" s="23">
        <v>9.4499999999999993</v>
      </c>
      <c r="AK4" s="23"/>
      <c r="AL4" s="23">
        <v>5</v>
      </c>
      <c r="AM4" s="23">
        <v>0</v>
      </c>
      <c r="AN4" s="23"/>
      <c r="AO4" s="23">
        <v>5</v>
      </c>
      <c r="AP4" s="23">
        <v>14.5</v>
      </c>
      <c r="AQ4" s="23"/>
      <c r="AR4" s="23">
        <v>5</v>
      </c>
      <c r="AS4" s="23">
        <v>8.5</v>
      </c>
      <c r="AT4" s="23"/>
      <c r="AU4" s="23">
        <v>5</v>
      </c>
      <c r="AV4" s="23">
        <v>0</v>
      </c>
      <c r="AW4" s="23"/>
      <c r="AX4" s="23">
        <v>5</v>
      </c>
      <c r="AY4" s="23">
        <v>3.5</v>
      </c>
      <c r="AZ4" s="23"/>
      <c r="BA4" s="23">
        <v>5</v>
      </c>
      <c r="BB4" s="23">
        <v>1.3</v>
      </c>
      <c r="BC4" s="23"/>
      <c r="BD4" s="23">
        <v>3</v>
      </c>
      <c r="BE4" s="23">
        <v>6.5</v>
      </c>
      <c r="BF4" s="23"/>
      <c r="BG4" s="23">
        <v>5</v>
      </c>
      <c r="BH4" s="23">
        <v>0</v>
      </c>
      <c r="BI4" s="23"/>
      <c r="BJ4" s="23">
        <v>5</v>
      </c>
      <c r="BK4" s="23">
        <v>4.6500000000000004</v>
      </c>
      <c r="BL4" s="23"/>
      <c r="BM4" s="23">
        <v>5</v>
      </c>
      <c r="BN4" s="23">
        <v>0</v>
      </c>
      <c r="BO4" s="23"/>
      <c r="BP4" s="23">
        <v>3</v>
      </c>
      <c r="BQ4" s="23">
        <v>0</v>
      </c>
      <c r="BR4" s="23"/>
      <c r="BS4" s="23">
        <v>4</v>
      </c>
      <c r="BT4" s="23">
        <v>4.75</v>
      </c>
      <c r="BU4" s="23"/>
      <c r="BV4" s="23">
        <v>5</v>
      </c>
      <c r="BW4" s="23">
        <v>8.5</v>
      </c>
      <c r="BX4" s="23"/>
      <c r="BY4" s="23">
        <v>4</v>
      </c>
      <c r="BZ4" s="23">
        <v>0</v>
      </c>
      <c r="CA4" s="23"/>
      <c r="CB4" s="23">
        <v>5</v>
      </c>
      <c r="CC4" s="23">
        <v>2.75</v>
      </c>
      <c r="CD4" s="23"/>
      <c r="CE4" s="23">
        <v>5</v>
      </c>
      <c r="CF4" s="23">
        <v>3.25</v>
      </c>
      <c r="CG4" s="23"/>
      <c r="CH4" s="23">
        <v>5</v>
      </c>
      <c r="CI4" s="23">
        <v>5.5</v>
      </c>
      <c r="CJ4" s="23"/>
      <c r="CK4" s="23">
        <v>5</v>
      </c>
      <c r="CL4" s="23">
        <v>0</v>
      </c>
      <c r="CM4" s="23"/>
      <c r="CN4" s="23">
        <v>1</v>
      </c>
      <c r="CO4" s="23">
        <v>0</v>
      </c>
      <c r="CP4" s="23">
        <v>20</v>
      </c>
      <c r="CQ4" s="23"/>
      <c r="CR4" s="23"/>
      <c r="CS4" s="23"/>
      <c r="CT4" s="23">
        <v>5</v>
      </c>
      <c r="CU4" s="23">
        <v>2.1</v>
      </c>
      <c r="CV4" s="23"/>
      <c r="CW4" s="23">
        <v>5</v>
      </c>
      <c r="CX4" s="23">
        <v>0</v>
      </c>
      <c r="CY4" s="23"/>
      <c r="CZ4" s="23">
        <v>4</v>
      </c>
      <c r="DA4" s="23">
        <v>0</v>
      </c>
      <c r="DB4" s="23"/>
      <c r="DC4" s="23">
        <v>5</v>
      </c>
      <c r="DD4" s="23">
        <v>1</v>
      </c>
      <c r="DE4" s="23"/>
      <c r="DF4" s="23">
        <v>4</v>
      </c>
      <c r="DG4" s="23">
        <v>0</v>
      </c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/>
      <c r="HH4"/>
      <c r="HI4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51">
        <v>0.25</v>
      </c>
      <c r="IK4" s="51">
        <f>IJ4+IG4-IH4+II4</f>
        <v>0.25</v>
      </c>
      <c r="IL4" s="50"/>
    </row>
    <row r="5" spans="1:246" hidden="1" x14ac:dyDescent="0.25">
      <c r="A5" s="21" t="s">
        <v>100</v>
      </c>
      <c r="B5" s="25" t="s">
        <v>99</v>
      </c>
      <c r="C5" s="21" t="s">
        <v>203</v>
      </c>
      <c r="E5" s="23">
        <v>3</v>
      </c>
      <c r="F5" s="23">
        <v>1.95</v>
      </c>
      <c r="H5" s="23">
        <v>4</v>
      </c>
      <c r="I5" s="23">
        <v>4</v>
      </c>
      <c r="K5" s="23">
        <v>5</v>
      </c>
      <c r="L5" s="23">
        <v>4.55</v>
      </c>
      <c r="N5" s="23">
        <v>5</v>
      </c>
      <c r="O5" s="23">
        <v>1.4000000000000001</v>
      </c>
      <c r="Q5" s="23">
        <v>5</v>
      </c>
      <c r="R5" s="23">
        <v>5</v>
      </c>
      <c r="T5" s="23">
        <v>4</v>
      </c>
      <c r="U5" s="23">
        <v>2.8000000000000003</v>
      </c>
      <c r="W5" s="23">
        <v>4</v>
      </c>
      <c r="X5" s="23">
        <v>3.5</v>
      </c>
      <c r="Z5" s="23">
        <v>5</v>
      </c>
      <c r="AA5" s="23">
        <v>1.4000000000000001</v>
      </c>
      <c r="AC5" s="23">
        <v>5</v>
      </c>
      <c r="AD5" s="23">
        <v>0</v>
      </c>
      <c r="AI5"/>
      <c r="AJ5"/>
      <c r="AK5"/>
      <c r="EG5" s="23" t="e">
        <v>#N/A</v>
      </c>
      <c r="EH5" s="23" t="e">
        <v>#N/A</v>
      </c>
      <c r="EJ5" s="23" t="e">
        <v>#N/A</v>
      </c>
      <c r="EK5" s="23" t="e">
        <v>#N/A</v>
      </c>
      <c r="EP5" s="23" t="e">
        <v>#N/A</v>
      </c>
      <c r="EQ5" s="23" t="e">
        <v>#N/A</v>
      </c>
      <c r="ES5" s="23" t="e">
        <v>#N/A</v>
      </c>
      <c r="ET5" s="23" t="e">
        <v>#N/A</v>
      </c>
      <c r="FB5" s="23" t="e">
        <v>#N/A</v>
      </c>
      <c r="FC5" s="23" t="e">
        <v>#N/A</v>
      </c>
      <c r="FE5" s="23" t="e">
        <v>#N/A</v>
      </c>
      <c r="FF5" s="23" t="e">
        <v>#N/A</v>
      </c>
      <c r="FQ5" s="23" t="e">
        <v>#N/A</v>
      </c>
      <c r="FR5" s="23" t="e">
        <v>#N/A</v>
      </c>
      <c r="FT5" s="23" t="e">
        <v>#N/A</v>
      </c>
      <c r="FU5" s="23" t="e">
        <v>#N/A</v>
      </c>
      <c r="FW5" s="23" t="e">
        <v>#N/A</v>
      </c>
      <c r="FX5" s="23" t="e">
        <v>#N/A</v>
      </c>
      <c r="FZ5" s="23" t="e">
        <v>#N/A</v>
      </c>
      <c r="GA5" s="23" t="e">
        <v>#N/A</v>
      </c>
      <c r="GC5" s="23" t="e">
        <v>#N/A</v>
      </c>
      <c r="GD5" s="23" t="e">
        <v>#N/A</v>
      </c>
      <c r="GF5" s="23" t="e">
        <v>#N/A</v>
      </c>
      <c r="GG5" s="23" t="e">
        <v>#N/A</v>
      </c>
      <c r="GI5" s="23" t="e">
        <v>#N/A</v>
      </c>
      <c r="GJ5" s="23" t="e">
        <v>#N/A</v>
      </c>
      <c r="GL5" s="23" t="e">
        <v>#N/A</v>
      </c>
      <c r="GM5" s="23" t="e">
        <v>#N/A</v>
      </c>
      <c r="GO5" s="23" t="e">
        <v>#N/A</v>
      </c>
      <c r="GP5" s="23" t="e">
        <v>#N/A</v>
      </c>
      <c r="GR5" s="23" t="e">
        <v>#N/A</v>
      </c>
      <c r="GS5" s="23" t="e">
        <v>#N/A</v>
      </c>
      <c r="GU5" s="23" t="e">
        <v>#N/A</v>
      </c>
      <c r="GV5" s="23" t="e">
        <v>#N/A</v>
      </c>
      <c r="GX5" s="23" t="e">
        <v>#N/A</v>
      </c>
      <c r="GY5" s="23" t="e">
        <v>#N/A</v>
      </c>
      <c r="HA5" s="23" t="e">
        <v>#N/A</v>
      </c>
      <c r="HB5" s="23" t="e">
        <v>#N/A</v>
      </c>
      <c r="HD5" s="23" t="e">
        <v>#N/A</v>
      </c>
      <c r="HE5" s="23" t="e">
        <v>#N/A</v>
      </c>
      <c r="HG5" t="e">
        <v>#N/A</v>
      </c>
      <c r="HH5" t="e">
        <v>#N/A</v>
      </c>
      <c r="HI5"/>
      <c r="HJ5" s="23" t="e">
        <v>#N/A</v>
      </c>
      <c r="HK5" s="23" t="e">
        <v>#N/A</v>
      </c>
      <c r="HM5" s="23" t="e">
        <v>#N/A</v>
      </c>
      <c r="HN5" s="23" t="e">
        <v>#N/A</v>
      </c>
      <c r="HP5" s="23" t="e">
        <v>#N/A</v>
      </c>
      <c r="HQ5" s="23" t="e">
        <v>#N/A</v>
      </c>
      <c r="HS5" s="23" t="e">
        <v>#N/A</v>
      </c>
      <c r="HT5" s="23" t="e">
        <v>#N/A</v>
      </c>
      <c r="HV5" s="23" t="e">
        <v>#N/A</v>
      </c>
      <c r="HW5" s="23" t="e">
        <v>#N/A</v>
      </c>
      <c r="HY5" s="23" t="e">
        <v>#N/A</v>
      </c>
      <c r="HZ5" s="23" t="e">
        <v>#N/A</v>
      </c>
      <c r="IB5" s="23" t="e">
        <v>#N/A</v>
      </c>
      <c r="IC5" s="23" t="e">
        <v>#N/A</v>
      </c>
      <c r="IE5" s="23" t="e">
        <v>#N/A</v>
      </c>
      <c r="IF5" s="23" t="e">
        <v>#N/A</v>
      </c>
      <c r="IH5" s="23" t="e">
        <v>#N/A</v>
      </c>
      <c r="II5" s="23" t="e">
        <v>#N/A</v>
      </c>
      <c r="IJ5" s="51" t="e">
        <v>#N/A</v>
      </c>
      <c r="IK5" s="51" t="e">
        <f t="shared" ref="IK5:IK68" si="0">IJ5+IG5-IH5+II5</f>
        <v>#N/A</v>
      </c>
    </row>
    <row r="6" spans="1:246" s="26" customFormat="1" hidden="1" x14ac:dyDescent="0.25">
      <c r="A6" s="21" t="s">
        <v>202</v>
      </c>
      <c r="B6" s="25" t="s">
        <v>24</v>
      </c>
      <c r="C6" s="21" t="s">
        <v>201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/>
      <c r="AJ6"/>
      <c r="AK6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 t="e">
        <v>#N/A</v>
      </c>
      <c r="EH6" s="23" t="e">
        <v>#N/A</v>
      </c>
      <c r="EI6" s="23"/>
      <c r="EJ6" s="23" t="e">
        <v>#N/A</v>
      </c>
      <c r="EK6" s="23" t="e">
        <v>#N/A</v>
      </c>
      <c r="EL6" s="23"/>
      <c r="EM6" s="23"/>
      <c r="EN6" s="23"/>
      <c r="EO6" s="23"/>
      <c r="EP6" s="23" t="e">
        <v>#N/A</v>
      </c>
      <c r="EQ6" s="23" t="e">
        <v>#N/A</v>
      </c>
      <c r="ER6" s="23"/>
      <c r="ES6" s="23" t="e">
        <v>#N/A</v>
      </c>
      <c r="ET6" s="23" t="e">
        <v>#N/A</v>
      </c>
      <c r="EU6" s="23"/>
      <c r="EV6" s="23"/>
      <c r="EW6" s="23"/>
      <c r="EX6" s="23"/>
      <c r="EY6" s="23"/>
      <c r="EZ6" s="23"/>
      <c r="FA6" s="23"/>
      <c r="FB6" s="23" t="e">
        <v>#N/A</v>
      </c>
      <c r="FC6" s="23" t="e">
        <v>#N/A</v>
      </c>
      <c r="FD6" s="23"/>
      <c r="FE6" s="23" t="e">
        <v>#N/A</v>
      </c>
      <c r="FF6" s="23" t="e">
        <v>#N/A</v>
      </c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 t="e">
        <v>#N/A</v>
      </c>
      <c r="FR6" s="23" t="e">
        <v>#N/A</v>
      </c>
      <c r="FS6" s="23"/>
      <c r="FT6" s="23" t="e">
        <v>#N/A</v>
      </c>
      <c r="FU6" s="23" t="e">
        <v>#N/A</v>
      </c>
      <c r="FV6" s="23"/>
      <c r="FW6" s="23" t="e">
        <v>#N/A</v>
      </c>
      <c r="FX6" s="23" t="e">
        <v>#N/A</v>
      </c>
      <c r="FY6" s="23"/>
      <c r="FZ6" s="23" t="e">
        <v>#N/A</v>
      </c>
      <c r="GA6" s="23" t="e">
        <v>#N/A</v>
      </c>
      <c r="GB6" s="23"/>
      <c r="GC6" s="23" t="e">
        <v>#N/A</v>
      </c>
      <c r="GD6" s="23" t="e">
        <v>#N/A</v>
      </c>
      <c r="GE6" s="23"/>
      <c r="GF6" s="23" t="e">
        <v>#N/A</v>
      </c>
      <c r="GG6" s="23" t="e">
        <v>#N/A</v>
      </c>
      <c r="GH6" s="23"/>
      <c r="GI6" s="23" t="e">
        <v>#N/A</v>
      </c>
      <c r="GJ6" s="23" t="e">
        <v>#N/A</v>
      </c>
      <c r="GK6" s="23"/>
      <c r="GL6" s="23" t="e">
        <v>#N/A</v>
      </c>
      <c r="GM6" s="23" t="e">
        <v>#N/A</v>
      </c>
      <c r="GN6" s="23"/>
      <c r="GO6" s="23" t="e">
        <v>#N/A</v>
      </c>
      <c r="GP6" s="23" t="e">
        <v>#N/A</v>
      </c>
      <c r="GQ6" s="23"/>
      <c r="GR6" s="23" t="e">
        <v>#N/A</v>
      </c>
      <c r="GS6" s="23" t="e">
        <v>#N/A</v>
      </c>
      <c r="GT6" s="23"/>
      <c r="GU6" s="23" t="e">
        <v>#N/A</v>
      </c>
      <c r="GV6" s="23" t="e">
        <v>#N/A</v>
      </c>
      <c r="GW6" s="23"/>
      <c r="GX6" s="23" t="e">
        <v>#N/A</v>
      </c>
      <c r="GY6" s="23" t="e">
        <v>#N/A</v>
      </c>
      <c r="GZ6" s="23"/>
      <c r="HA6" s="23" t="e">
        <v>#N/A</v>
      </c>
      <c r="HB6" s="23" t="e">
        <v>#N/A</v>
      </c>
      <c r="HC6" s="23"/>
      <c r="HD6" s="23" t="e">
        <v>#N/A</v>
      </c>
      <c r="HE6" s="23" t="e">
        <v>#N/A</v>
      </c>
      <c r="HF6" s="23"/>
      <c r="HG6" t="e">
        <v>#N/A</v>
      </c>
      <c r="HH6" t="e">
        <v>#N/A</v>
      </c>
      <c r="HI6"/>
      <c r="HJ6" s="23" t="e">
        <v>#N/A</v>
      </c>
      <c r="HK6" s="23" t="e">
        <v>#N/A</v>
      </c>
      <c r="HL6" s="23"/>
      <c r="HM6" s="23" t="e">
        <v>#N/A</v>
      </c>
      <c r="HN6" s="23" t="e">
        <v>#N/A</v>
      </c>
      <c r="HO6" s="23"/>
      <c r="HP6" s="23" t="e">
        <v>#N/A</v>
      </c>
      <c r="HQ6" s="23" t="e">
        <v>#N/A</v>
      </c>
      <c r="HR6" s="23"/>
      <c r="HS6" s="23" t="e">
        <v>#N/A</v>
      </c>
      <c r="HT6" s="23" t="e">
        <v>#N/A</v>
      </c>
      <c r="HU6" s="23"/>
      <c r="HV6" s="23" t="e">
        <v>#N/A</v>
      </c>
      <c r="HW6" s="23" t="e">
        <v>#N/A</v>
      </c>
      <c r="HX6" s="23"/>
      <c r="HY6" s="23" t="e">
        <v>#N/A</v>
      </c>
      <c r="HZ6" s="23" t="e">
        <v>#N/A</v>
      </c>
      <c r="IA6" s="23"/>
      <c r="IB6" s="23" t="e">
        <v>#N/A</v>
      </c>
      <c r="IC6" s="23" t="e">
        <v>#N/A</v>
      </c>
      <c r="ID6" s="23"/>
      <c r="IE6" s="23" t="e">
        <v>#N/A</v>
      </c>
      <c r="IF6" s="23" t="e">
        <v>#N/A</v>
      </c>
      <c r="IG6" s="23"/>
      <c r="IH6" s="23" t="e">
        <v>#N/A</v>
      </c>
      <c r="II6" s="23" t="e">
        <v>#N/A</v>
      </c>
      <c r="IJ6" s="51" t="e">
        <v>#N/A</v>
      </c>
      <c r="IK6" s="51" t="e">
        <f t="shared" si="0"/>
        <v>#N/A</v>
      </c>
      <c r="IL6" s="50"/>
    </row>
    <row r="7" spans="1:246" hidden="1" x14ac:dyDescent="0.25">
      <c r="A7" s="21" t="s">
        <v>69</v>
      </c>
      <c r="B7" s="25" t="s">
        <v>8</v>
      </c>
      <c r="C7" s="21" t="s">
        <v>200</v>
      </c>
      <c r="E7" s="23">
        <v>3</v>
      </c>
      <c r="F7" s="23">
        <v>0</v>
      </c>
      <c r="H7" s="23">
        <v>5</v>
      </c>
      <c r="I7" s="23">
        <v>0</v>
      </c>
      <c r="K7" s="23">
        <v>5</v>
      </c>
      <c r="L7" s="23">
        <v>0</v>
      </c>
      <c r="N7" s="23">
        <v>5</v>
      </c>
      <c r="O7" s="23">
        <v>3.25</v>
      </c>
      <c r="Q7" s="23">
        <v>3</v>
      </c>
      <c r="R7" s="23">
        <v>8</v>
      </c>
      <c r="T7" s="23">
        <v>3</v>
      </c>
      <c r="U7" s="23">
        <v>0</v>
      </c>
      <c r="Z7" s="23">
        <v>5</v>
      </c>
      <c r="AA7" s="23">
        <v>0</v>
      </c>
      <c r="AC7" s="23">
        <v>4</v>
      </c>
      <c r="AD7" s="23">
        <v>11</v>
      </c>
      <c r="AF7" s="23">
        <v>5</v>
      </c>
      <c r="AG7" s="23">
        <v>6</v>
      </c>
      <c r="AI7"/>
      <c r="AJ7"/>
      <c r="AK7"/>
      <c r="AL7" s="23">
        <v>5</v>
      </c>
      <c r="AM7" s="23">
        <v>0</v>
      </c>
      <c r="AO7" s="23">
        <v>5</v>
      </c>
      <c r="AP7" s="23">
        <v>0</v>
      </c>
      <c r="AR7" s="23">
        <v>3</v>
      </c>
      <c r="AS7" s="23">
        <v>1.6</v>
      </c>
      <c r="AU7" s="23">
        <v>3</v>
      </c>
      <c r="AV7" s="23">
        <v>0</v>
      </c>
      <c r="EG7" s="23" t="e">
        <v>#N/A</v>
      </c>
      <c r="EH7" s="23" t="e">
        <v>#N/A</v>
      </c>
      <c r="EJ7" s="23" t="e">
        <v>#N/A</v>
      </c>
      <c r="EK7" s="23" t="e">
        <v>#N/A</v>
      </c>
      <c r="EP7" s="23" t="e">
        <v>#N/A</v>
      </c>
      <c r="EQ7" s="23" t="e">
        <v>#N/A</v>
      </c>
      <c r="ES7" s="23" t="e">
        <v>#N/A</v>
      </c>
      <c r="ET7" s="23" t="e">
        <v>#N/A</v>
      </c>
      <c r="FB7" s="23" t="e">
        <v>#N/A</v>
      </c>
      <c r="FC7" s="23" t="e">
        <v>#N/A</v>
      </c>
      <c r="FE7" s="23" t="e">
        <v>#N/A</v>
      </c>
      <c r="FF7" s="23" t="e">
        <v>#N/A</v>
      </c>
      <c r="FQ7" s="23" t="e">
        <v>#N/A</v>
      </c>
      <c r="FR7" s="23" t="e">
        <v>#N/A</v>
      </c>
      <c r="FT7" s="23" t="e">
        <v>#N/A</v>
      </c>
      <c r="FU7" s="23" t="e">
        <v>#N/A</v>
      </c>
      <c r="FW7" s="23" t="e">
        <v>#N/A</v>
      </c>
      <c r="FX7" s="23" t="e">
        <v>#N/A</v>
      </c>
      <c r="FZ7" s="23" t="e">
        <v>#N/A</v>
      </c>
      <c r="GA7" s="23" t="e">
        <v>#N/A</v>
      </c>
      <c r="GC7" s="23" t="e">
        <v>#N/A</v>
      </c>
      <c r="GD7" s="23" t="e">
        <v>#N/A</v>
      </c>
      <c r="GF7" s="23" t="e">
        <v>#N/A</v>
      </c>
      <c r="GG7" s="23" t="e">
        <v>#N/A</v>
      </c>
      <c r="GI7" s="23" t="e">
        <v>#N/A</v>
      </c>
      <c r="GJ7" s="23" t="e">
        <v>#N/A</v>
      </c>
      <c r="GL7" s="23" t="e">
        <v>#N/A</v>
      </c>
      <c r="GM7" s="23" t="e">
        <v>#N/A</v>
      </c>
      <c r="GO7" s="23" t="e">
        <v>#N/A</v>
      </c>
      <c r="GP7" s="23" t="e">
        <v>#N/A</v>
      </c>
      <c r="GR7" s="23" t="e">
        <v>#N/A</v>
      </c>
      <c r="GS7" s="23" t="e">
        <v>#N/A</v>
      </c>
      <c r="GU7" s="23" t="e">
        <v>#N/A</v>
      </c>
      <c r="GV7" s="23" t="e">
        <v>#N/A</v>
      </c>
      <c r="GX7" s="23" t="e">
        <v>#N/A</v>
      </c>
      <c r="GY7" s="23" t="e">
        <v>#N/A</v>
      </c>
      <c r="HA7" s="23" t="e">
        <v>#N/A</v>
      </c>
      <c r="HB7" s="23" t="e">
        <v>#N/A</v>
      </c>
      <c r="HD7" s="23" t="e">
        <v>#N/A</v>
      </c>
      <c r="HE7" s="23" t="e">
        <v>#N/A</v>
      </c>
      <c r="HG7" t="e">
        <v>#N/A</v>
      </c>
      <c r="HH7" t="e">
        <v>#N/A</v>
      </c>
      <c r="HI7"/>
      <c r="HJ7" s="23" t="e">
        <v>#N/A</v>
      </c>
      <c r="HK7" s="23" t="e">
        <v>#N/A</v>
      </c>
      <c r="HM7" s="23" t="e">
        <v>#N/A</v>
      </c>
      <c r="HN7" s="23" t="e">
        <v>#N/A</v>
      </c>
      <c r="HP7" s="23" t="e">
        <v>#N/A</v>
      </c>
      <c r="HQ7" s="23" t="e">
        <v>#N/A</v>
      </c>
      <c r="HS7" s="23" t="e">
        <v>#N/A</v>
      </c>
      <c r="HT7" s="23" t="e">
        <v>#N/A</v>
      </c>
      <c r="HV7" s="23" t="e">
        <v>#N/A</v>
      </c>
      <c r="HW7" s="23" t="e">
        <v>#N/A</v>
      </c>
      <c r="HY7" s="23" t="e">
        <v>#N/A</v>
      </c>
      <c r="HZ7" s="23" t="e">
        <v>#N/A</v>
      </c>
      <c r="IB7" s="23" t="e">
        <v>#N/A</v>
      </c>
      <c r="IC7" s="23" t="e">
        <v>#N/A</v>
      </c>
      <c r="IE7" s="23" t="e">
        <v>#N/A</v>
      </c>
      <c r="IF7" s="23" t="e">
        <v>#N/A</v>
      </c>
      <c r="IH7" s="23" t="e">
        <v>#N/A</v>
      </c>
      <c r="II7" s="23" t="e">
        <v>#N/A</v>
      </c>
      <c r="IJ7" s="51" t="e">
        <v>#N/A</v>
      </c>
      <c r="IK7" s="51" t="e">
        <f t="shared" si="0"/>
        <v>#N/A</v>
      </c>
    </row>
    <row r="8" spans="1:246" hidden="1" x14ac:dyDescent="0.25">
      <c r="A8" s="21" t="s">
        <v>121</v>
      </c>
      <c r="B8" s="25" t="s">
        <v>122</v>
      </c>
      <c r="C8" s="21" t="s">
        <v>199</v>
      </c>
      <c r="E8" s="23">
        <v>5</v>
      </c>
      <c r="F8" s="23">
        <v>5.45</v>
      </c>
      <c r="G8" s="23">
        <v>5</v>
      </c>
      <c r="H8" s="23">
        <v>5</v>
      </c>
      <c r="I8" s="23">
        <v>3</v>
      </c>
      <c r="K8" s="23">
        <v>5</v>
      </c>
      <c r="L8" s="23">
        <v>0</v>
      </c>
      <c r="N8" s="23">
        <v>3</v>
      </c>
      <c r="O8" s="23">
        <v>4.5</v>
      </c>
      <c r="P8" s="23">
        <v>5</v>
      </c>
      <c r="Q8" s="23">
        <v>5</v>
      </c>
      <c r="R8" s="23">
        <v>7.2</v>
      </c>
      <c r="T8" s="23">
        <v>3</v>
      </c>
      <c r="U8" s="23">
        <v>3.25</v>
      </c>
      <c r="W8" s="23">
        <v>5</v>
      </c>
      <c r="X8" s="23">
        <v>1.7000000000000002</v>
      </c>
      <c r="Z8" s="23">
        <v>5</v>
      </c>
      <c r="AA8" s="23">
        <v>1</v>
      </c>
      <c r="AC8" s="23">
        <v>5</v>
      </c>
      <c r="AD8" s="23">
        <v>7</v>
      </c>
      <c r="AF8" s="23">
        <v>5</v>
      </c>
      <c r="AG8" s="23">
        <v>12.5</v>
      </c>
      <c r="AI8" s="23">
        <v>5</v>
      </c>
      <c r="AJ8" s="23">
        <v>0.9</v>
      </c>
      <c r="AL8" s="23">
        <v>5</v>
      </c>
      <c r="AM8" s="23">
        <v>4</v>
      </c>
      <c r="AO8" s="23">
        <v>5</v>
      </c>
      <c r="AP8" s="23">
        <v>2.25</v>
      </c>
      <c r="AR8" s="23">
        <v>5</v>
      </c>
      <c r="AS8" s="23">
        <v>5.85</v>
      </c>
      <c r="AU8" s="23">
        <v>5</v>
      </c>
      <c r="AV8" s="23">
        <v>0</v>
      </c>
      <c r="AX8" s="23">
        <v>2</v>
      </c>
      <c r="AY8" s="23">
        <v>0</v>
      </c>
      <c r="CS8" s="23">
        <v>5</v>
      </c>
      <c r="CW8" s="23">
        <v>2</v>
      </c>
      <c r="CX8" s="23">
        <v>6</v>
      </c>
      <c r="CZ8" s="23">
        <v>2</v>
      </c>
      <c r="DA8" s="23">
        <v>1.75</v>
      </c>
      <c r="DC8" s="23">
        <v>2</v>
      </c>
      <c r="DD8" s="23">
        <v>0</v>
      </c>
      <c r="DI8" s="23">
        <v>1</v>
      </c>
      <c r="DJ8" s="23">
        <v>0</v>
      </c>
      <c r="DL8" s="23">
        <v>1</v>
      </c>
      <c r="DM8" s="23">
        <v>0</v>
      </c>
      <c r="DO8" s="23">
        <v>1</v>
      </c>
      <c r="DP8" s="23">
        <v>0</v>
      </c>
      <c r="EA8" s="23">
        <v>2</v>
      </c>
      <c r="EB8" s="23">
        <v>7</v>
      </c>
      <c r="EG8" s="23">
        <v>1</v>
      </c>
      <c r="EH8" s="23">
        <v>0</v>
      </c>
      <c r="EJ8" s="23">
        <v>2</v>
      </c>
      <c r="EK8" s="23">
        <v>0</v>
      </c>
      <c r="EP8" s="23">
        <v>1</v>
      </c>
      <c r="EQ8" s="23">
        <v>0</v>
      </c>
      <c r="ES8" s="23">
        <v>2</v>
      </c>
      <c r="ET8" s="23">
        <v>0</v>
      </c>
      <c r="FB8" s="23">
        <v>1</v>
      </c>
      <c r="FC8" s="23">
        <v>0</v>
      </c>
      <c r="FE8" s="23">
        <v>2</v>
      </c>
      <c r="FF8" s="23">
        <v>0</v>
      </c>
      <c r="FQ8" s="23" t="e">
        <v>#N/A</v>
      </c>
      <c r="FR8" s="23" t="e">
        <v>#N/A</v>
      </c>
      <c r="FT8" s="23" t="e">
        <v>#N/A</v>
      </c>
      <c r="FU8" s="23" t="e">
        <v>#N/A</v>
      </c>
      <c r="FW8" s="23" t="e">
        <v>#N/A</v>
      </c>
      <c r="FX8" s="23" t="e">
        <v>#N/A</v>
      </c>
      <c r="FZ8" s="23" t="e">
        <v>#N/A</v>
      </c>
      <c r="GA8" s="23" t="e">
        <v>#N/A</v>
      </c>
      <c r="GC8" s="23" t="e">
        <v>#N/A</v>
      </c>
      <c r="GD8" s="23" t="e">
        <v>#N/A</v>
      </c>
      <c r="GF8" s="23" t="e">
        <v>#N/A</v>
      </c>
      <c r="GG8" s="23" t="e">
        <v>#N/A</v>
      </c>
      <c r="GI8" s="23" t="e">
        <v>#N/A</v>
      </c>
      <c r="GJ8" s="23" t="e">
        <v>#N/A</v>
      </c>
      <c r="GL8" s="23" t="e">
        <v>#N/A</v>
      </c>
      <c r="GM8" s="23" t="e">
        <v>#N/A</v>
      </c>
      <c r="GO8" s="23" t="e">
        <v>#N/A</v>
      </c>
      <c r="GP8" s="23" t="e">
        <v>#N/A</v>
      </c>
      <c r="GR8" s="23" t="e">
        <v>#N/A</v>
      </c>
      <c r="GS8" s="23" t="e">
        <v>#N/A</v>
      </c>
      <c r="GU8" s="23" t="e">
        <v>#N/A</v>
      </c>
      <c r="GV8" s="23" t="e">
        <v>#N/A</v>
      </c>
      <c r="GX8" s="23" t="e">
        <v>#N/A</v>
      </c>
      <c r="GY8" s="23" t="e">
        <v>#N/A</v>
      </c>
      <c r="HA8" s="23" t="e">
        <v>#N/A</v>
      </c>
      <c r="HB8" s="23" t="e">
        <v>#N/A</v>
      </c>
      <c r="HD8" s="23" t="e">
        <v>#N/A</v>
      </c>
      <c r="HE8" s="23" t="e">
        <v>#N/A</v>
      </c>
      <c r="HG8" t="e">
        <v>#N/A</v>
      </c>
      <c r="HH8" t="e">
        <v>#N/A</v>
      </c>
      <c r="HI8"/>
      <c r="HJ8" s="23" t="e">
        <v>#N/A</v>
      </c>
      <c r="HK8" s="23" t="e">
        <v>#N/A</v>
      </c>
      <c r="HM8" s="23" t="e">
        <v>#N/A</v>
      </c>
      <c r="HN8" s="23" t="e">
        <v>#N/A</v>
      </c>
      <c r="HP8" s="23" t="e">
        <v>#N/A</v>
      </c>
      <c r="HQ8" s="23" t="e">
        <v>#N/A</v>
      </c>
      <c r="HS8" s="23" t="e">
        <v>#N/A</v>
      </c>
      <c r="HT8" s="23" t="e">
        <v>#N/A</v>
      </c>
      <c r="HV8" s="23" t="e">
        <v>#N/A</v>
      </c>
      <c r="HW8" s="23" t="e">
        <v>#N/A</v>
      </c>
      <c r="HY8" s="23" t="e">
        <v>#N/A</v>
      </c>
      <c r="HZ8" s="23" t="e">
        <v>#N/A</v>
      </c>
      <c r="IB8" s="23" t="e">
        <v>#N/A</v>
      </c>
      <c r="IC8" s="23" t="e">
        <v>#N/A</v>
      </c>
      <c r="IE8" s="23" t="e">
        <v>#N/A</v>
      </c>
      <c r="IF8" s="23" t="e">
        <v>#N/A</v>
      </c>
      <c r="IH8" s="23" t="e">
        <v>#N/A</v>
      </c>
      <c r="II8" s="23" t="e">
        <v>#N/A</v>
      </c>
      <c r="IJ8" s="51" t="e">
        <v>#N/A</v>
      </c>
      <c r="IK8" s="51" t="e">
        <f t="shared" si="0"/>
        <v>#N/A</v>
      </c>
    </row>
    <row r="9" spans="1:246" x14ac:dyDescent="0.25">
      <c r="A9" s="21" t="s">
        <v>54</v>
      </c>
      <c r="B9" s="25" t="s">
        <v>19</v>
      </c>
      <c r="C9" s="21" t="s">
        <v>198</v>
      </c>
      <c r="E9" s="23">
        <v>5</v>
      </c>
      <c r="F9" s="23">
        <v>0</v>
      </c>
      <c r="H9" s="23">
        <v>5</v>
      </c>
      <c r="I9" s="23">
        <v>7.3</v>
      </c>
      <c r="K9" s="23">
        <v>5</v>
      </c>
      <c r="L9" s="23">
        <v>1.4000000000000001</v>
      </c>
      <c r="N9" s="23">
        <v>5</v>
      </c>
      <c r="O9" s="23">
        <v>0</v>
      </c>
      <c r="P9" s="23">
        <v>30</v>
      </c>
      <c r="Q9" s="23">
        <v>5</v>
      </c>
      <c r="R9" s="23">
        <v>0</v>
      </c>
      <c r="T9" s="23">
        <v>5</v>
      </c>
      <c r="U9" s="23">
        <v>0</v>
      </c>
      <c r="W9" s="23">
        <v>5</v>
      </c>
      <c r="X9" s="23">
        <v>1.4000000000000001</v>
      </c>
      <c r="Z9" s="23">
        <v>5</v>
      </c>
      <c r="AA9" s="23">
        <v>4.1500000000000004</v>
      </c>
      <c r="AC9" s="23">
        <v>4</v>
      </c>
      <c r="AD9" s="23">
        <v>4.5</v>
      </c>
      <c r="AF9" s="23">
        <v>4</v>
      </c>
      <c r="AG9" s="23">
        <v>0</v>
      </c>
      <c r="AI9" s="23">
        <v>5</v>
      </c>
      <c r="AJ9" s="23">
        <v>2.5</v>
      </c>
      <c r="AL9" s="23">
        <v>4</v>
      </c>
      <c r="AM9" s="23">
        <v>7</v>
      </c>
      <c r="AO9" s="23">
        <v>2</v>
      </c>
      <c r="AP9" s="23">
        <v>8.25</v>
      </c>
      <c r="AR9" s="23">
        <v>4</v>
      </c>
      <c r="AS9" s="23">
        <v>7.75</v>
      </c>
      <c r="AU9" s="23">
        <v>2</v>
      </c>
      <c r="AV9" s="23">
        <v>3</v>
      </c>
      <c r="AX9" s="23">
        <v>3</v>
      </c>
      <c r="AY9" s="23">
        <v>8</v>
      </c>
      <c r="BA9" s="23">
        <v>3</v>
      </c>
      <c r="BB9" s="23">
        <v>0</v>
      </c>
      <c r="BD9" s="23">
        <v>5</v>
      </c>
      <c r="BE9" s="23">
        <v>2.8</v>
      </c>
      <c r="BG9" s="23">
        <v>5</v>
      </c>
      <c r="BH9" s="23">
        <v>1.75</v>
      </c>
      <c r="BJ9" s="23">
        <v>5</v>
      </c>
      <c r="BK9" s="23">
        <v>6.6</v>
      </c>
      <c r="BM9" s="23">
        <v>5</v>
      </c>
      <c r="BN9" s="23">
        <v>4.5</v>
      </c>
      <c r="BP9" s="23">
        <v>5</v>
      </c>
      <c r="BQ9" s="23">
        <v>2.95</v>
      </c>
      <c r="BS9" s="23">
        <v>5</v>
      </c>
      <c r="BT9" s="23">
        <v>8.1</v>
      </c>
      <c r="BV9" s="23">
        <v>5</v>
      </c>
      <c r="BW9" s="23">
        <v>3</v>
      </c>
      <c r="BY9" s="23">
        <v>5</v>
      </c>
      <c r="BZ9" s="23">
        <v>15</v>
      </c>
      <c r="CB9" s="23">
        <v>5</v>
      </c>
      <c r="CC9" s="23">
        <v>5.2</v>
      </c>
      <c r="CE9" s="23">
        <v>5</v>
      </c>
      <c r="CF9" s="23">
        <v>0</v>
      </c>
      <c r="CG9" s="23">
        <v>6.6</v>
      </c>
      <c r="CH9" s="23">
        <v>5</v>
      </c>
      <c r="CI9" s="23">
        <v>9</v>
      </c>
      <c r="CK9" s="23">
        <v>5</v>
      </c>
      <c r="CL9" s="23">
        <v>0</v>
      </c>
      <c r="CN9" s="23">
        <v>5</v>
      </c>
      <c r="CO9" s="23">
        <v>11.25</v>
      </c>
      <c r="CQ9" s="23">
        <v>4</v>
      </c>
      <c r="CR9" s="23">
        <v>4.6500000000000004</v>
      </c>
      <c r="CT9" s="23">
        <v>5</v>
      </c>
      <c r="CU9" s="23">
        <v>4.5</v>
      </c>
      <c r="CW9" s="23">
        <v>5</v>
      </c>
      <c r="CX9" s="23">
        <v>0</v>
      </c>
      <c r="CZ9" s="23">
        <v>5</v>
      </c>
      <c r="DA9" s="23">
        <v>2.1</v>
      </c>
      <c r="DC9" s="23">
        <v>5</v>
      </c>
      <c r="DD9" s="23">
        <v>0</v>
      </c>
      <c r="DF9" s="23">
        <v>5</v>
      </c>
      <c r="DG9" s="23">
        <v>6.75</v>
      </c>
      <c r="DI9" s="23">
        <v>5</v>
      </c>
      <c r="DJ9" s="23">
        <v>5.6</v>
      </c>
      <c r="DL9" s="23">
        <v>5</v>
      </c>
      <c r="DM9" s="23">
        <v>3.95</v>
      </c>
      <c r="DO9" s="23">
        <v>5</v>
      </c>
      <c r="DP9" s="23">
        <v>5.5</v>
      </c>
      <c r="DR9" s="23">
        <v>5</v>
      </c>
      <c r="DS9" s="23">
        <v>10.25</v>
      </c>
      <c r="DU9" s="23">
        <v>5</v>
      </c>
      <c r="DV9" s="23">
        <v>18.84</v>
      </c>
      <c r="DX9" s="23">
        <v>5</v>
      </c>
      <c r="DY9" s="23">
        <v>9</v>
      </c>
      <c r="EA9" s="23">
        <v>5</v>
      </c>
      <c r="EB9" s="23">
        <v>0</v>
      </c>
      <c r="ED9" s="23">
        <v>5</v>
      </c>
      <c r="EE9" s="23">
        <v>2.6</v>
      </c>
      <c r="EG9" s="23">
        <v>5</v>
      </c>
      <c r="EH9" s="23">
        <v>12.55</v>
      </c>
      <c r="EJ9" s="23">
        <v>5</v>
      </c>
      <c r="EK9" s="23">
        <v>1.1000000000000001</v>
      </c>
      <c r="EM9" s="23">
        <v>5</v>
      </c>
      <c r="EN9" s="23">
        <v>2.75</v>
      </c>
      <c r="EP9" s="23">
        <v>5</v>
      </c>
      <c r="EQ9" s="23">
        <v>6.75</v>
      </c>
      <c r="ES9" s="23">
        <v>5</v>
      </c>
      <c r="ET9" s="23">
        <v>4.75</v>
      </c>
      <c r="EV9" s="23">
        <v>5</v>
      </c>
      <c r="EW9" s="23">
        <v>7.9</v>
      </c>
      <c r="EY9" s="23">
        <v>5</v>
      </c>
      <c r="EZ9" s="23">
        <v>0</v>
      </c>
      <c r="FB9" s="23">
        <v>5</v>
      </c>
      <c r="FC9" s="23">
        <v>3</v>
      </c>
      <c r="FE9" s="23">
        <v>5</v>
      </c>
      <c r="FF9" s="23">
        <v>0</v>
      </c>
      <c r="FH9" s="23">
        <v>5</v>
      </c>
      <c r="FI9" s="23">
        <v>7</v>
      </c>
      <c r="FQ9" s="23">
        <v>5</v>
      </c>
      <c r="FR9" s="23">
        <v>9.6</v>
      </c>
      <c r="FT9" s="23">
        <v>5</v>
      </c>
      <c r="FU9" s="23">
        <v>6</v>
      </c>
      <c r="FW9" s="23">
        <v>5</v>
      </c>
      <c r="FX9" s="23">
        <v>7</v>
      </c>
      <c r="FZ9" s="23">
        <v>5</v>
      </c>
      <c r="GA9" s="23">
        <v>8</v>
      </c>
      <c r="GC9" s="23">
        <v>4</v>
      </c>
      <c r="GD9" s="23">
        <v>5.6</v>
      </c>
      <c r="GF9" s="23">
        <v>5</v>
      </c>
      <c r="GG9" s="23">
        <v>7.5</v>
      </c>
      <c r="GI9" s="23">
        <v>5</v>
      </c>
      <c r="GJ9" s="23">
        <v>0</v>
      </c>
      <c r="GL9" s="23">
        <v>5</v>
      </c>
      <c r="GM9" s="23">
        <v>0</v>
      </c>
      <c r="GO9" s="23">
        <v>5</v>
      </c>
      <c r="GP9" s="23">
        <v>5.3</v>
      </c>
      <c r="GR9" s="23">
        <v>5</v>
      </c>
      <c r="GS9" s="23">
        <v>4.5</v>
      </c>
      <c r="GU9" s="23">
        <v>5</v>
      </c>
      <c r="GV9" s="23">
        <v>0</v>
      </c>
      <c r="GX9" s="23">
        <v>5</v>
      </c>
      <c r="GY9" s="23">
        <v>14.85</v>
      </c>
      <c r="HA9" s="23">
        <v>5</v>
      </c>
      <c r="HB9" s="23">
        <v>3</v>
      </c>
      <c r="HD9" s="23">
        <v>5</v>
      </c>
      <c r="HE9" s="23">
        <v>3</v>
      </c>
      <c r="HG9" s="23">
        <v>5</v>
      </c>
      <c r="HH9" s="23">
        <v>8.5500000000000007</v>
      </c>
      <c r="HJ9" s="23">
        <v>5</v>
      </c>
      <c r="HK9" s="23">
        <v>3.7</v>
      </c>
      <c r="HM9" s="23">
        <v>5</v>
      </c>
      <c r="HN9" s="23">
        <v>0</v>
      </c>
      <c r="HP9" s="23">
        <v>5</v>
      </c>
      <c r="HQ9" s="23">
        <v>0</v>
      </c>
      <c r="HS9" s="23">
        <v>5</v>
      </c>
      <c r="HT9" s="23">
        <v>2.5</v>
      </c>
      <c r="HV9" s="23">
        <v>5</v>
      </c>
      <c r="HW9" s="23">
        <v>5.25</v>
      </c>
      <c r="HY9" s="23">
        <v>5</v>
      </c>
      <c r="HZ9" s="23">
        <v>0</v>
      </c>
      <c r="IB9" s="23">
        <v>5</v>
      </c>
      <c r="IC9" s="23">
        <v>2.75</v>
      </c>
      <c r="IE9" s="23">
        <v>5</v>
      </c>
      <c r="IF9" s="23">
        <v>6.25</v>
      </c>
      <c r="IG9" s="95">
        <v>9.99</v>
      </c>
      <c r="IH9" s="23">
        <v>5</v>
      </c>
      <c r="II9" s="23">
        <v>8.15</v>
      </c>
      <c r="IJ9" s="51">
        <v>27.39</v>
      </c>
      <c r="IK9" s="51">
        <f t="shared" si="0"/>
        <v>40.53</v>
      </c>
    </row>
    <row r="10" spans="1:246" hidden="1" x14ac:dyDescent="0.25">
      <c r="A10" s="21" t="s">
        <v>51</v>
      </c>
      <c r="B10" s="25" t="s">
        <v>1</v>
      </c>
      <c r="C10" s="21" t="s">
        <v>197</v>
      </c>
      <c r="E10" s="23">
        <v>5</v>
      </c>
      <c r="F10" s="23">
        <v>7.5</v>
      </c>
      <c r="H10" s="23">
        <v>5</v>
      </c>
      <c r="I10" s="23">
        <v>8</v>
      </c>
      <c r="K10" s="23">
        <v>5</v>
      </c>
      <c r="L10" s="23">
        <v>9.75</v>
      </c>
      <c r="N10" s="23">
        <v>5</v>
      </c>
      <c r="O10" s="23">
        <v>25.5</v>
      </c>
      <c r="Q10" s="23">
        <v>5</v>
      </c>
      <c r="R10" s="23">
        <v>0</v>
      </c>
      <c r="T10" s="23">
        <v>5</v>
      </c>
      <c r="U10" s="23">
        <v>13.5</v>
      </c>
      <c r="W10" s="23">
        <v>5</v>
      </c>
      <c r="X10" s="23">
        <v>14</v>
      </c>
      <c r="Z10" s="23">
        <v>5</v>
      </c>
      <c r="AA10" s="23">
        <v>0</v>
      </c>
      <c r="AC10" s="23">
        <v>5</v>
      </c>
      <c r="AD10" s="23">
        <v>1.4000000000000001</v>
      </c>
      <c r="AF10" s="23">
        <v>5</v>
      </c>
      <c r="AG10" s="23">
        <v>5.5</v>
      </c>
      <c r="AI10" s="23">
        <v>5</v>
      </c>
      <c r="AJ10" s="23">
        <v>1.3</v>
      </c>
      <c r="AL10" s="23">
        <v>5</v>
      </c>
      <c r="AM10" s="23">
        <v>0</v>
      </c>
      <c r="AO10" s="23">
        <v>5</v>
      </c>
      <c r="AP10" s="23">
        <v>0</v>
      </c>
      <c r="AR10" s="23">
        <v>5</v>
      </c>
      <c r="AS10" s="23">
        <v>8.25</v>
      </c>
      <c r="AT10" s="23">
        <v>53.65</v>
      </c>
      <c r="AU10" s="23">
        <v>5</v>
      </c>
      <c r="AV10" s="23">
        <v>29.2</v>
      </c>
      <c r="AZ10" s="23">
        <v>-136.65</v>
      </c>
      <c r="EG10" s="23" t="e">
        <v>#N/A</v>
      </c>
      <c r="EH10" s="23" t="e">
        <v>#N/A</v>
      </c>
      <c r="EJ10" s="23" t="e">
        <v>#N/A</v>
      </c>
      <c r="EK10" s="23" t="e">
        <v>#N/A</v>
      </c>
      <c r="EM10" s="23" t="e">
        <v>#N/A</v>
      </c>
      <c r="EN10" s="23" t="e">
        <v>#N/A</v>
      </c>
      <c r="EP10" s="23" t="e">
        <v>#N/A</v>
      </c>
      <c r="EQ10" s="23" t="e">
        <v>#N/A</v>
      </c>
      <c r="ES10" s="23" t="e">
        <v>#N/A</v>
      </c>
      <c r="ET10" s="23" t="e">
        <v>#N/A</v>
      </c>
      <c r="EV10" s="23" t="e">
        <v>#N/A</v>
      </c>
      <c r="EW10" s="23" t="e">
        <v>#N/A</v>
      </c>
      <c r="EY10" s="23" t="e">
        <v>#N/A</v>
      </c>
      <c r="EZ10" s="23" t="e">
        <v>#N/A</v>
      </c>
      <c r="FB10" s="23" t="e">
        <v>#N/A</v>
      </c>
      <c r="FC10" s="23" t="e">
        <v>#N/A</v>
      </c>
      <c r="FE10" s="23" t="e">
        <v>#N/A</v>
      </c>
      <c r="FF10" s="23" t="e">
        <v>#N/A</v>
      </c>
      <c r="FH10" s="23" t="e">
        <v>#N/A</v>
      </c>
      <c r="FI10" s="23" t="e">
        <v>#N/A</v>
      </c>
      <c r="FK10" s="23" t="e">
        <v>#N/A</v>
      </c>
      <c r="FL10" s="23" t="e">
        <v>#N/A</v>
      </c>
      <c r="FN10" s="23" t="e">
        <v>#N/A</v>
      </c>
      <c r="FO10" s="23" t="e">
        <v>#N/A</v>
      </c>
      <c r="FQ10" s="23" t="e">
        <v>#N/A</v>
      </c>
      <c r="FR10" s="23" t="e">
        <v>#N/A</v>
      </c>
      <c r="FT10" s="23" t="e">
        <v>#N/A</v>
      </c>
      <c r="FU10" s="23" t="e">
        <v>#N/A</v>
      </c>
      <c r="FW10" s="23" t="e">
        <v>#N/A</v>
      </c>
      <c r="FX10" s="23" t="e">
        <v>#N/A</v>
      </c>
      <c r="FZ10" s="23" t="e">
        <v>#N/A</v>
      </c>
      <c r="GA10" s="23" t="e">
        <v>#N/A</v>
      </c>
      <c r="GC10" s="23" t="e">
        <v>#N/A</v>
      </c>
      <c r="GD10" s="23" t="e">
        <v>#N/A</v>
      </c>
      <c r="GF10" s="23" t="e">
        <v>#N/A</v>
      </c>
      <c r="GG10" s="23" t="e">
        <v>#N/A</v>
      </c>
      <c r="GI10" s="23" t="e">
        <v>#N/A</v>
      </c>
      <c r="GJ10" s="23" t="e">
        <v>#N/A</v>
      </c>
      <c r="GL10" s="23" t="e">
        <v>#N/A</v>
      </c>
      <c r="GM10" s="23" t="e">
        <v>#N/A</v>
      </c>
      <c r="GO10" s="23" t="e">
        <v>#N/A</v>
      </c>
      <c r="GP10" s="23" t="e">
        <v>#N/A</v>
      </c>
      <c r="GR10" s="23" t="e">
        <v>#N/A</v>
      </c>
      <c r="GS10" s="23" t="e">
        <v>#N/A</v>
      </c>
      <c r="GU10" s="23" t="e">
        <v>#N/A</v>
      </c>
      <c r="GV10" s="23" t="e">
        <v>#N/A</v>
      </c>
      <c r="GX10" s="23" t="e">
        <v>#N/A</v>
      </c>
      <c r="GY10" s="23" t="e">
        <v>#N/A</v>
      </c>
      <c r="HA10" s="23" t="e">
        <v>#N/A</v>
      </c>
      <c r="HB10" s="23" t="e">
        <v>#N/A</v>
      </c>
      <c r="HD10" s="23" t="e">
        <v>#N/A</v>
      </c>
      <c r="HE10" s="23" t="e">
        <v>#N/A</v>
      </c>
      <c r="HG10" s="23" t="e">
        <v>#N/A</v>
      </c>
      <c r="HH10" s="23" t="e">
        <v>#N/A</v>
      </c>
      <c r="HJ10" s="23" t="e">
        <v>#N/A</v>
      </c>
      <c r="HK10" s="23" t="e">
        <v>#N/A</v>
      </c>
      <c r="HM10" s="23" t="e">
        <v>#N/A</v>
      </c>
      <c r="HN10" s="23" t="e">
        <v>#N/A</v>
      </c>
      <c r="HP10" s="23" t="e">
        <v>#N/A</v>
      </c>
      <c r="HQ10" s="23" t="e">
        <v>#N/A</v>
      </c>
      <c r="HS10" s="23" t="e">
        <v>#N/A</v>
      </c>
      <c r="HT10" s="23" t="e">
        <v>#N/A</v>
      </c>
      <c r="HV10" s="23" t="e">
        <v>#N/A</v>
      </c>
      <c r="HW10" s="23" t="e">
        <v>#N/A</v>
      </c>
      <c r="HY10" s="23" t="e">
        <v>#N/A</v>
      </c>
      <c r="HZ10" s="23" t="e">
        <v>#N/A</v>
      </c>
      <c r="IB10" s="23" t="e">
        <v>#N/A</v>
      </c>
      <c r="IC10" s="23" t="e">
        <v>#N/A</v>
      </c>
      <c r="IE10" s="23" t="e">
        <v>#N/A</v>
      </c>
      <c r="IF10" s="23" t="e">
        <v>#N/A</v>
      </c>
      <c r="IH10" s="23" t="e">
        <v>#N/A</v>
      </c>
      <c r="II10" s="23" t="e">
        <v>#N/A</v>
      </c>
      <c r="IJ10" s="51" t="e">
        <v>#N/A</v>
      </c>
      <c r="IK10" s="51" t="e">
        <f t="shared" si="0"/>
        <v>#N/A</v>
      </c>
    </row>
    <row r="11" spans="1:246" x14ac:dyDescent="0.25">
      <c r="A11" s="21" t="s">
        <v>62</v>
      </c>
      <c r="B11" s="25" t="s">
        <v>13</v>
      </c>
      <c r="C11" s="21" t="s">
        <v>196</v>
      </c>
      <c r="E11" s="23">
        <v>5</v>
      </c>
      <c r="F11" s="23">
        <v>4.5</v>
      </c>
      <c r="H11" s="23">
        <v>5</v>
      </c>
      <c r="I11" s="23">
        <v>4</v>
      </c>
      <c r="K11" s="23">
        <v>5</v>
      </c>
      <c r="L11" s="23">
        <v>8.75</v>
      </c>
      <c r="N11" s="23">
        <v>5</v>
      </c>
      <c r="O11" s="23">
        <v>6.6</v>
      </c>
      <c r="Q11" s="23">
        <v>5</v>
      </c>
      <c r="R11" s="23">
        <v>8.5</v>
      </c>
      <c r="T11" s="23">
        <v>5</v>
      </c>
      <c r="U11" s="23">
        <v>13.25</v>
      </c>
      <c r="W11" s="23">
        <v>5</v>
      </c>
      <c r="X11" s="23">
        <v>7</v>
      </c>
      <c r="Z11" s="23">
        <v>5</v>
      </c>
      <c r="AA11" s="23">
        <v>6.5</v>
      </c>
      <c r="AC11" s="23">
        <v>5</v>
      </c>
      <c r="AD11" s="23">
        <v>0</v>
      </c>
      <c r="AF11" s="23">
        <v>5</v>
      </c>
      <c r="AG11" s="23">
        <v>6.1</v>
      </c>
      <c r="AI11" s="23">
        <v>5</v>
      </c>
      <c r="AJ11" s="23">
        <v>0</v>
      </c>
      <c r="AL11" s="23">
        <v>5</v>
      </c>
      <c r="AM11" s="23">
        <v>3.75</v>
      </c>
      <c r="AO11" s="23">
        <v>5</v>
      </c>
      <c r="AP11" s="23">
        <v>0</v>
      </c>
      <c r="AR11" s="23">
        <v>5</v>
      </c>
      <c r="AS11" s="23">
        <v>0</v>
      </c>
      <c r="AT11" s="23">
        <v>21.46</v>
      </c>
      <c r="AU11" s="23">
        <v>5</v>
      </c>
      <c r="AV11" s="23">
        <v>3.4</v>
      </c>
      <c r="AX11" s="23">
        <v>5</v>
      </c>
      <c r="AY11" s="23">
        <v>2.75</v>
      </c>
      <c r="BA11" s="23">
        <v>5</v>
      </c>
      <c r="BB11" s="23">
        <v>3.25</v>
      </c>
      <c r="BD11" s="23">
        <v>5</v>
      </c>
      <c r="BE11" s="23">
        <v>3.25</v>
      </c>
      <c r="BG11" s="23">
        <v>5</v>
      </c>
      <c r="BH11" s="23">
        <v>0</v>
      </c>
      <c r="BJ11" s="23">
        <v>5</v>
      </c>
      <c r="BK11" s="23">
        <v>0</v>
      </c>
      <c r="BM11" s="23">
        <v>5</v>
      </c>
      <c r="BN11" s="23">
        <v>0</v>
      </c>
      <c r="BP11" s="23">
        <v>5</v>
      </c>
      <c r="BQ11" s="23">
        <v>2.5</v>
      </c>
      <c r="BS11" s="23">
        <v>5</v>
      </c>
      <c r="BT11" s="23">
        <v>6.2</v>
      </c>
      <c r="BV11" s="23">
        <v>5</v>
      </c>
      <c r="BW11" s="23">
        <v>4.5999999999999996</v>
      </c>
      <c r="BY11" s="23">
        <v>5</v>
      </c>
      <c r="BZ11" s="23">
        <v>0</v>
      </c>
      <c r="CB11" s="23">
        <v>5</v>
      </c>
      <c r="CC11" s="23">
        <v>0</v>
      </c>
      <c r="CE11" s="23">
        <v>5</v>
      </c>
      <c r="CF11" s="23">
        <v>0</v>
      </c>
      <c r="CH11" s="23">
        <v>5</v>
      </c>
      <c r="CI11" s="23">
        <v>4.8499999999999996</v>
      </c>
      <c r="CK11" s="23">
        <v>5</v>
      </c>
      <c r="CL11" s="23">
        <v>8.5</v>
      </c>
      <c r="CN11" s="23">
        <v>5</v>
      </c>
      <c r="CO11" s="23">
        <v>0.9</v>
      </c>
      <c r="CQ11" s="23">
        <v>5</v>
      </c>
      <c r="CR11" s="23">
        <v>7.25</v>
      </c>
      <c r="CT11" s="23">
        <v>5</v>
      </c>
      <c r="CU11" s="23">
        <v>0</v>
      </c>
      <c r="CW11" s="23">
        <v>5</v>
      </c>
      <c r="CX11" s="23">
        <v>6</v>
      </c>
      <c r="CZ11" s="23">
        <v>5</v>
      </c>
      <c r="DA11" s="23">
        <v>6</v>
      </c>
      <c r="DC11" s="23">
        <v>5</v>
      </c>
      <c r="DD11" s="23">
        <v>5.25</v>
      </c>
      <c r="DF11" s="23">
        <v>5</v>
      </c>
      <c r="DG11" s="23">
        <v>1.2</v>
      </c>
      <c r="DI11" s="23">
        <v>5</v>
      </c>
      <c r="DJ11" s="23">
        <v>8.5</v>
      </c>
      <c r="DL11" s="23">
        <v>5</v>
      </c>
      <c r="DM11" s="23">
        <v>1.1000000000000001</v>
      </c>
      <c r="DO11" s="23">
        <v>5</v>
      </c>
      <c r="DP11" s="23">
        <v>5.5</v>
      </c>
      <c r="DR11" s="23">
        <v>5</v>
      </c>
      <c r="DS11" s="23">
        <v>5.8</v>
      </c>
      <c r="DU11" s="23">
        <v>5</v>
      </c>
      <c r="DV11" s="23">
        <v>5.4</v>
      </c>
      <c r="DX11" s="23">
        <v>5</v>
      </c>
      <c r="DY11" s="23">
        <v>3</v>
      </c>
      <c r="EA11" s="23">
        <v>5</v>
      </c>
      <c r="EB11" s="23">
        <v>0</v>
      </c>
      <c r="ED11" s="23">
        <v>5</v>
      </c>
      <c r="EE11" s="23">
        <v>3.5</v>
      </c>
      <c r="EF11" s="23">
        <v>10</v>
      </c>
      <c r="EG11" s="23">
        <v>5</v>
      </c>
      <c r="EH11" s="23">
        <v>0</v>
      </c>
      <c r="EJ11" s="23">
        <v>5</v>
      </c>
      <c r="EK11" s="23">
        <v>5</v>
      </c>
      <c r="EM11" s="23">
        <v>5</v>
      </c>
      <c r="EN11" s="23">
        <v>10.5</v>
      </c>
      <c r="EP11" s="23">
        <v>5</v>
      </c>
      <c r="EQ11" s="23">
        <v>5.0999999999999996</v>
      </c>
      <c r="ES11" s="23">
        <v>5</v>
      </c>
      <c r="ET11" s="23">
        <v>26.5</v>
      </c>
      <c r="EV11" s="23">
        <v>5</v>
      </c>
      <c r="EW11" s="23">
        <v>0</v>
      </c>
      <c r="EY11" s="23">
        <v>5</v>
      </c>
      <c r="EZ11" s="23">
        <v>6.5</v>
      </c>
      <c r="FB11" s="23">
        <v>5</v>
      </c>
      <c r="FC11" s="23">
        <v>6.9</v>
      </c>
      <c r="FE11" s="23">
        <v>5</v>
      </c>
      <c r="FF11" s="23">
        <v>5.0999999999999996</v>
      </c>
      <c r="FG11" s="23">
        <v>20.5</v>
      </c>
      <c r="FH11" s="23">
        <v>5</v>
      </c>
      <c r="FI11" s="23">
        <v>4.2</v>
      </c>
      <c r="FK11" s="23">
        <v>5</v>
      </c>
      <c r="FL11" s="23">
        <v>6.5</v>
      </c>
      <c r="FN11" s="23">
        <v>5</v>
      </c>
      <c r="FO11" s="23">
        <v>0</v>
      </c>
      <c r="FQ11" s="23">
        <v>5</v>
      </c>
      <c r="FR11" s="23">
        <v>1.3</v>
      </c>
      <c r="FT11" s="23">
        <v>5</v>
      </c>
      <c r="FU11" s="23">
        <v>9.25</v>
      </c>
      <c r="FW11" s="23">
        <v>5</v>
      </c>
      <c r="FX11" s="23">
        <v>1.3</v>
      </c>
      <c r="FZ11" s="23">
        <v>5</v>
      </c>
      <c r="GA11" s="23">
        <v>0</v>
      </c>
      <c r="GC11" s="23">
        <v>5</v>
      </c>
      <c r="GD11" s="23">
        <v>9.1</v>
      </c>
      <c r="GF11" s="23">
        <v>4</v>
      </c>
      <c r="GG11" s="23">
        <v>0</v>
      </c>
      <c r="GI11" s="23">
        <v>4</v>
      </c>
      <c r="GJ11" s="23">
        <v>0</v>
      </c>
      <c r="GL11" s="23">
        <v>5</v>
      </c>
      <c r="GM11" s="23">
        <v>6.2</v>
      </c>
      <c r="GO11" s="23">
        <v>1</v>
      </c>
      <c r="GP11" s="23">
        <v>0</v>
      </c>
      <c r="GR11" s="23">
        <v>2</v>
      </c>
      <c r="GS11" s="23">
        <v>1.2000000000000002</v>
      </c>
      <c r="GU11" s="23">
        <v>5</v>
      </c>
      <c r="GV11" s="23">
        <v>2.75</v>
      </c>
      <c r="GX11" s="23">
        <v>5</v>
      </c>
      <c r="GY11" s="23">
        <v>1</v>
      </c>
      <c r="HA11" s="23">
        <v>5</v>
      </c>
      <c r="HB11" s="23">
        <v>0</v>
      </c>
      <c r="HD11" s="23">
        <v>5</v>
      </c>
      <c r="HE11" s="23">
        <v>5.85</v>
      </c>
      <c r="HG11" s="23">
        <v>5</v>
      </c>
      <c r="HH11" s="23">
        <v>1.6</v>
      </c>
      <c r="HJ11" s="23">
        <v>5</v>
      </c>
      <c r="HK11" s="23">
        <v>0</v>
      </c>
      <c r="HM11" s="23">
        <v>5</v>
      </c>
      <c r="HN11" s="23">
        <v>1.9000000000000001</v>
      </c>
      <c r="HP11" s="23">
        <v>5</v>
      </c>
      <c r="HQ11" s="23">
        <v>1.1000000000000001</v>
      </c>
      <c r="HS11" s="23">
        <v>5</v>
      </c>
      <c r="HT11" s="23">
        <v>3</v>
      </c>
      <c r="HV11" s="23">
        <v>5</v>
      </c>
      <c r="HW11" s="23">
        <v>3</v>
      </c>
      <c r="HY11" s="23">
        <v>5</v>
      </c>
      <c r="HZ11" s="23">
        <v>3.5</v>
      </c>
      <c r="IB11" s="23">
        <v>5</v>
      </c>
      <c r="IC11" s="23">
        <v>0</v>
      </c>
      <c r="IE11" s="23">
        <v>4</v>
      </c>
      <c r="IF11" s="23">
        <v>0</v>
      </c>
      <c r="IH11" s="23">
        <v>2</v>
      </c>
      <c r="II11" s="23">
        <v>2.5</v>
      </c>
      <c r="IJ11" s="51">
        <v>2.3100000000000023</v>
      </c>
      <c r="IK11" s="51">
        <f t="shared" si="0"/>
        <v>2.8100000000000023</v>
      </c>
    </row>
    <row r="12" spans="1:246" hidden="1" x14ac:dyDescent="0.25">
      <c r="A12" s="21" t="s">
        <v>64</v>
      </c>
      <c r="B12" s="25" t="s">
        <v>25</v>
      </c>
      <c r="C12" s="21" t="s">
        <v>195</v>
      </c>
      <c r="E12" s="23">
        <v>5</v>
      </c>
      <c r="F12" s="23">
        <v>5.2</v>
      </c>
      <c r="H12" s="23">
        <v>4</v>
      </c>
      <c r="I12" s="23">
        <v>6</v>
      </c>
      <c r="K12" s="23">
        <v>2</v>
      </c>
      <c r="L12" s="23">
        <v>0</v>
      </c>
      <c r="N12" s="23">
        <v>4</v>
      </c>
      <c r="O12" s="23">
        <v>0</v>
      </c>
      <c r="Q12" s="23">
        <v>1</v>
      </c>
      <c r="R12" s="23">
        <v>1.2</v>
      </c>
      <c r="T12" s="23">
        <v>1</v>
      </c>
      <c r="U12" s="23">
        <v>1.3</v>
      </c>
      <c r="W12" s="23">
        <v>1</v>
      </c>
      <c r="X12" s="23">
        <v>0</v>
      </c>
      <c r="Z12" s="23">
        <v>4</v>
      </c>
      <c r="AA12" s="23">
        <v>5</v>
      </c>
      <c r="AF12" s="23">
        <v>2</v>
      </c>
      <c r="AG12" s="23">
        <v>0</v>
      </c>
      <c r="AI12" s="23">
        <v>1</v>
      </c>
      <c r="AJ12" s="23">
        <v>1</v>
      </c>
      <c r="AL12" s="23">
        <v>2</v>
      </c>
      <c r="AM12" s="23">
        <v>0</v>
      </c>
      <c r="AO12" s="23">
        <v>2</v>
      </c>
      <c r="AP12" s="23">
        <v>0</v>
      </c>
      <c r="AR12" s="23">
        <v>2</v>
      </c>
      <c r="AS12" s="23">
        <v>0</v>
      </c>
      <c r="AU12" s="23">
        <v>2</v>
      </c>
      <c r="AV12" s="23">
        <v>0</v>
      </c>
      <c r="AX12" s="23">
        <v>1</v>
      </c>
      <c r="AY12" s="23">
        <v>0</v>
      </c>
      <c r="BG12" s="23">
        <v>1</v>
      </c>
      <c r="BH12" s="23">
        <v>0</v>
      </c>
      <c r="BM12" s="23">
        <v>1</v>
      </c>
      <c r="BN12" s="23">
        <v>0</v>
      </c>
      <c r="BP12" s="23">
        <v>2</v>
      </c>
      <c r="BQ12" s="23">
        <v>2</v>
      </c>
      <c r="BS12" s="23">
        <v>5</v>
      </c>
      <c r="BT12" s="23">
        <v>2.75</v>
      </c>
      <c r="CK12" s="23">
        <v>1</v>
      </c>
      <c r="CL12" s="23">
        <v>0.7</v>
      </c>
      <c r="CN12" s="23">
        <v>1</v>
      </c>
      <c r="CO12" s="23">
        <v>0</v>
      </c>
      <c r="CT12" s="23">
        <v>2</v>
      </c>
      <c r="CU12" s="23">
        <v>0</v>
      </c>
      <c r="CW12" s="23">
        <v>1</v>
      </c>
      <c r="CX12" s="23">
        <v>0</v>
      </c>
      <c r="DC12" s="23">
        <v>2</v>
      </c>
      <c r="DD12" s="23">
        <v>0</v>
      </c>
      <c r="DF12" s="23">
        <v>2</v>
      </c>
      <c r="DG12" s="23">
        <v>2</v>
      </c>
      <c r="DI12" s="23">
        <v>1</v>
      </c>
      <c r="DJ12" s="23">
        <v>2.5</v>
      </c>
      <c r="DL12" s="23">
        <v>0</v>
      </c>
      <c r="DM12" s="23">
        <v>0</v>
      </c>
      <c r="ED12" s="23">
        <v>3</v>
      </c>
      <c r="EE12" s="23">
        <v>0</v>
      </c>
      <c r="ES12" s="23">
        <v>1</v>
      </c>
      <c r="ET12" s="23">
        <v>0</v>
      </c>
      <c r="EV12" s="23">
        <v>1</v>
      </c>
      <c r="EW12" s="23">
        <v>0</v>
      </c>
      <c r="FN12" s="23">
        <v>1</v>
      </c>
      <c r="FO12" s="23">
        <v>0</v>
      </c>
      <c r="FW12" s="23">
        <v>2</v>
      </c>
      <c r="FX12" s="23">
        <v>0</v>
      </c>
      <c r="GC12" s="23">
        <v>2</v>
      </c>
      <c r="GD12" s="23">
        <v>1.6</v>
      </c>
      <c r="GI12" s="23">
        <v>4</v>
      </c>
      <c r="GJ12" s="23">
        <v>0</v>
      </c>
      <c r="GO12" s="23">
        <v>1</v>
      </c>
      <c r="GP12" s="23">
        <v>0</v>
      </c>
      <c r="GR12" s="23" t="e">
        <v>#N/A</v>
      </c>
      <c r="GS12" s="23" t="e">
        <v>#N/A</v>
      </c>
      <c r="GU12" s="23" t="e">
        <v>#N/A</v>
      </c>
      <c r="GV12" s="23" t="e">
        <v>#N/A</v>
      </c>
      <c r="GX12" s="23" t="e">
        <v>#N/A</v>
      </c>
      <c r="GY12" s="23" t="e">
        <v>#N/A</v>
      </c>
      <c r="HA12" s="23" t="e">
        <v>#N/A</v>
      </c>
      <c r="HB12" s="23" t="e">
        <v>#N/A</v>
      </c>
      <c r="HD12" s="23" t="e">
        <v>#N/A</v>
      </c>
      <c r="HE12" s="23" t="e">
        <v>#N/A</v>
      </c>
      <c r="HG12" s="23" t="e">
        <v>#N/A</v>
      </c>
      <c r="HH12" s="23" t="e">
        <v>#N/A</v>
      </c>
      <c r="HJ12" s="23" t="e">
        <v>#N/A</v>
      </c>
      <c r="HK12" s="23" t="e">
        <v>#N/A</v>
      </c>
      <c r="HM12" s="23" t="e">
        <v>#N/A</v>
      </c>
      <c r="HN12" s="23" t="e">
        <v>#N/A</v>
      </c>
      <c r="HP12" s="23" t="e">
        <v>#N/A</v>
      </c>
      <c r="HQ12" s="23" t="e">
        <v>#N/A</v>
      </c>
      <c r="HS12" s="23" t="e">
        <v>#N/A</v>
      </c>
      <c r="HT12" s="23" t="e">
        <v>#N/A</v>
      </c>
      <c r="HV12" s="23" t="e">
        <v>#N/A</v>
      </c>
      <c r="HW12" s="23" t="e">
        <v>#N/A</v>
      </c>
      <c r="HY12" s="23" t="e">
        <v>#N/A</v>
      </c>
      <c r="HZ12" s="23" t="e">
        <v>#N/A</v>
      </c>
      <c r="IB12" s="23" t="e">
        <v>#N/A</v>
      </c>
      <c r="IC12" s="23" t="e">
        <v>#N/A</v>
      </c>
      <c r="IE12" s="23" t="e">
        <v>#N/A</v>
      </c>
      <c r="IF12" s="23" t="e">
        <v>#N/A</v>
      </c>
      <c r="IH12" s="23" t="e">
        <v>#N/A</v>
      </c>
      <c r="II12" s="23" t="e">
        <v>#N/A</v>
      </c>
      <c r="IJ12" s="51" t="e">
        <v>#N/A</v>
      </c>
      <c r="IK12" s="51" t="e">
        <f t="shared" si="0"/>
        <v>#N/A</v>
      </c>
    </row>
    <row r="13" spans="1:246" hidden="1" x14ac:dyDescent="0.25">
      <c r="A13" s="21" t="s">
        <v>55</v>
      </c>
      <c r="B13" s="25" t="s">
        <v>31</v>
      </c>
      <c r="C13" s="21" t="s">
        <v>194</v>
      </c>
      <c r="E13" s="23">
        <v>2</v>
      </c>
      <c r="F13" s="23">
        <v>3.25</v>
      </c>
      <c r="H13" s="23">
        <v>1</v>
      </c>
      <c r="I13" s="23">
        <v>0</v>
      </c>
      <c r="K13" s="23">
        <v>5</v>
      </c>
      <c r="L13" s="23">
        <v>0</v>
      </c>
      <c r="N13" s="23">
        <v>2</v>
      </c>
      <c r="O13" s="23">
        <v>5.5</v>
      </c>
      <c r="Q13" s="23">
        <v>3</v>
      </c>
      <c r="R13" s="23">
        <v>0.9</v>
      </c>
      <c r="T13" s="23">
        <v>3</v>
      </c>
      <c r="U13" s="23">
        <v>2.5</v>
      </c>
      <c r="W13" s="23">
        <v>2</v>
      </c>
      <c r="X13" s="23">
        <v>0</v>
      </c>
      <c r="Z13" s="23">
        <v>2</v>
      </c>
      <c r="AA13" s="23">
        <v>0</v>
      </c>
      <c r="AC13" s="23">
        <v>3</v>
      </c>
      <c r="AD13" s="23">
        <v>0</v>
      </c>
      <c r="AF13" s="23">
        <v>2</v>
      </c>
      <c r="AG13" s="23">
        <v>2.2999999999999998</v>
      </c>
      <c r="AI13" s="23">
        <v>3</v>
      </c>
      <c r="AJ13" s="23">
        <v>3.05</v>
      </c>
      <c r="AL13" s="23">
        <v>2</v>
      </c>
      <c r="AM13" s="23">
        <v>0</v>
      </c>
      <c r="AO13" s="23">
        <v>1</v>
      </c>
      <c r="AP13" s="23">
        <v>0</v>
      </c>
      <c r="AR13" s="23">
        <v>2</v>
      </c>
      <c r="AS13" s="23">
        <v>7.5</v>
      </c>
      <c r="AU13" s="23">
        <v>4</v>
      </c>
      <c r="AV13" s="23">
        <v>2.5</v>
      </c>
      <c r="AX13" s="23">
        <v>2</v>
      </c>
      <c r="AY13" s="23">
        <v>0</v>
      </c>
      <c r="BA13" s="23">
        <v>3</v>
      </c>
      <c r="BB13" s="23">
        <v>5.9</v>
      </c>
      <c r="BD13" s="23">
        <v>2</v>
      </c>
      <c r="BE13" s="23">
        <v>1.8</v>
      </c>
      <c r="BG13" s="23">
        <v>2</v>
      </c>
      <c r="BH13" s="23">
        <v>7.5</v>
      </c>
      <c r="BJ13" s="23">
        <v>2</v>
      </c>
      <c r="BK13" s="23">
        <v>0</v>
      </c>
      <c r="BM13" s="23">
        <v>2</v>
      </c>
      <c r="BN13" s="23">
        <v>2</v>
      </c>
      <c r="BP13" s="23">
        <v>3</v>
      </c>
      <c r="BQ13" s="23">
        <v>0.9</v>
      </c>
      <c r="BS13" s="23">
        <v>2</v>
      </c>
      <c r="BT13" s="23">
        <v>4.5</v>
      </c>
      <c r="BV13" s="23">
        <v>3</v>
      </c>
      <c r="BW13" s="23">
        <v>4</v>
      </c>
      <c r="BY13" s="23">
        <v>1</v>
      </c>
      <c r="BZ13" s="23">
        <v>0</v>
      </c>
      <c r="CE13" s="23">
        <v>2</v>
      </c>
      <c r="CF13" s="23">
        <v>0</v>
      </c>
      <c r="CK13" s="23">
        <v>1</v>
      </c>
      <c r="CL13" s="23">
        <v>0</v>
      </c>
      <c r="CQ13" s="23">
        <v>4</v>
      </c>
      <c r="CR13" s="23">
        <v>0.7</v>
      </c>
      <c r="CT13" s="23">
        <v>2</v>
      </c>
      <c r="CU13" s="23">
        <v>0</v>
      </c>
      <c r="CW13" s="23">
        <v>1</v>
      </c>
      <c r="CX13" s="23">
        <v>0</v>
      </c>
      <c r="CZ13" s="23">
        <v>2</v>
      </c>
      <c r="DA13" s="23">
        <v>0</v>
      </c>
      <c r="DC13" s="23">
        <v>1</v>
      </c>
      <c r="DD13" s="23">
        <v>2.5</v>
      </c>
      <c r="DF13" s="23">
        <v>2</v>
      </c>
      <c r="DG13" s="23">
        <v>0.8</v>
      </c>
      <c r="DI13" s="23">
        <v>1</v>
      </c>
      <c r="DJ13" s="23">
        <v>3</v>
      </c>
      <c r="DL13" s="23">
        <v>2</v>
      </c>
      <c r="DM13" s="23">
        <v>0</v>
      </c>
      <c r="DO13" s="23">
        <v>3</v>
      </c>
      <c r="DP13" s="23">
        <v>1</v>
      </c>
      <c r="DR13" s="23">
        <v>1</v>
      </c>
      <c r="DS13" s="23">
        <v>3</v>
      </c>
      <c r="DU13" s="23">
        <v>1</v>
      </c>
      <c r="DV13" s="23">
        <v>0</v>
      </c>
      <c r="DX13" s="23">
        <v>2</v>
      </c>
      <c r="DY13" s="23">
        <v>0</v>
      </c>
      <c r="EG13" s="23" t="e">
        <v>#N/A</v>
      </c>
      <c r="EH13" s="23" t="e">
        <v>#N/A</v>
      </c>
      <c r="EJ13" s="23" t="e">
        <v>#N/A</v>
      </c>
      <c r="EK13" s="23" t="e">
        <v>#N/A</v>
      </c>
      <c r="EM13" s="23" t="e">
        <v>#N/A</v>
      </c>
      <c r="EN13" s="23" t="e">
        <v>#N/A</v>
      </c>
      <c r="EP13" s="23" t="e">
        <v>#N/A</v>
      </c>
      <c r="EQ13" s="23" t="e">
        <v>#N/A</v>
      </c>
      <c r="ES13" s="23" t="e">
        <v>#N/A</v>
      </c>
      <c r="ET13" s="23" t="e">
        <v>#N/A</v>
      </c>
      <c r="EV13" s="23" t="e">
        <v>#N/A</v>
      </c>
      <c r="EW13" s="23" t="e">
        <v>#N/A</v>
      </c>
      <c r="EY13" s="23" t="e">
        <v>#N/A</v>
      </c>
      <c r="EZ13" s="23" t="e">
        <v>#N/A</v>
      </c>
      <c r="FB13" s="23" t="e">
        <v>#N/A</v>
      </c>
      <c r="FC13" s="23" t="e">
        <v>#N/A</v>
      </c>
      <c r="FE13" s="23" t="e">
        <v>#N/A</v>
      </c>
      <c r="FF13" s="23" t="e">
        <v>#N/A</v>
      </c>
      <c r="FH13" s="23" t="e">
        <v>#N/A</v>
      </c>
      <c r="FI13" s="23" t="e">
        <v>#N/A</v>
      </c>
      <c r="FK13" s="23" t="e">
        <v>#N/A</v>
      </c>
      <c r="FL13" s="23" t="e">
        <v>#N/A</v>
      </c>
      <c r="FN13" s="23" t="e">
        <v>#N/A</v>
      </c>
      <c r="FO13" s="23" t="e">
        <v>#N/A</v>
      </c>
      <c r="FQ13" s="23" t="e">
        <v>#N/A</v>
      </c>
      <c r="FR13" s="23" t="e">
        <v>#N/A</v>
      </c>
      <c r="FT13" s="23" t="e">
        <v>#N/A</v>
      </c>
      <c r="FU13" s="23" t="e">
        <v>#N/A</v>
      </c>
      <c r="FW13" s="23" t="e">
        <v>#N/A</v>
      </c>
      <c r="FX13" s="23" t="e">
        <v>#N/A</v>
      </c>
      <c r="FZ13" s="23" t="e">
        <v>#N/A</v>
      </c>
      <c r="GA13" s="23" t="e">
        <v>#N/A</v>
      </c>
      <c r="GC13" s="23" t="e">
        <v>#N/A</v>
      </c>
      <c r="GD13" s="23" t="e">
        <v>#N/A</v>
      </c>
      <c r="GF13" s="23" t="e">
        <v>#N/A</v>
      </c>
      <c r="GG13" s="23" t="e">
        <v>#N/A</v>
      </c>
      <c r="GI13" s="23" t="e">
        <v>#N/A</v>
      </c>
      <c r="GJ13" s="23" t="e">
        <v>#N/A</v>
      </c>
      <c r="GL13" s="23" t="e">
        <v>#N/A</v>
      </c>
      <c r="GM13" s="23" t="e">
        <v>#N/A</v>
      </c>
      <c r="GO13" s="23" t="e">
        <v>#N/A</v>
      </c>
      <c r="GP13" s="23" t="e">
        <v>#N/A</v>
      </c>
      <c r="GR13" s="23" t="e">
        <v>#N/A</v>
      </c>
      <c r="GS13" s="23" t="e">
        <v>#N/A</v>
      </c>
      <c r="GU13" s="23" t="e">
        <v>#N/A</v>
      </c>
      <c r="GV13" s="23" t="e">
        <v>#N/A</v>
      </c>
      <c r="GX13" s="23" t="e">
        <v>#N/A</v>
      </c>
      <c r="GY13" s="23" t="e">
        <v>#N/A</v>
      </c>
      <c r="HA13" s="23" t="e">
        <v>#N/A</v>
      </c>
      <c r="HB13" s="23" t="e">
        <v>#N/A</v>
      </c>
      <c r="HD13" s="23" t="e">
        <v>#N/A</v>
      </c>
      <c r="HE13" s="23" t="e">
        <v>#N/A</v>
      </c>
      <c r="HG13" s="23" t="e">
        <v>#N/A</v>
      </c>
      <c r="HH13" s="23" t="e">
        <v>#N/A</v>
      </c>
      <c r="HJ13" s="23" t="e">
        <v>#N/A</v>
      </c>
      <c r="HK13" s="23" t="e">
        <v>#N/A</v>
      </c>
      <c r="HM13" s="23" t="e">
        <v>#N/A</v>
      </c>
      <c r="HN13" s="23" t="e">
        <v>#N/A</v>
      </c>
      <c r="HP13" s="23" t="e">
        <v>#N/A</v>
      </c>
      <c r="HQ13" s="23" t="e">
        <v>#N/A</v>
      </c>
      <c r="HS13" s="23" t="e">
        <v>#N/A</v>
      </c>
      <c r="HT13" s="23" t="e">
        <v>#N/A</v>
      </c>
      <c r="HV13" s="23" t="e">
        <v>#N/A</v>
      </c>
      <c r="HW13" s="23" t="e">
        <v>#N/A</v>
      </c>
      <c r="HY13" s="23" t="e">
        <v>#N/A</v>
      </c>
      <c r="HZ13" s="23" t="e">
        <v>#N/A</v>
      </c>
      <c r="IB13" s="23" t="e">
        <v>#N/A</v>
      </c>
      <c r="IC13" s="23" t="e">
        <v>#N/A</v>
      </c>
      <c r="IE13" s="23" t="e">
        <v>#N/A</v>
      </c>
      <c r="IF13" s="23" t="e">
        <v>#N/A</v>
      </c>
      <c r="IH13" s="23" t="e">
        <v>#N/A</v>
      </c>
      <c r="II13" s="23" t="e">
        <v>#N/A</v>
      </c>
      <c r="IJ13" s="51" t="e">
        <v>#N/A</v>
      </c>
      <c r="IK13" s="51" t="e">
        <f t="shared" si="0"/>
        <v>#N/A</v>
      </c>
    </row>
    <row r="14" spans="1:246" hidden="1" x14ac:dyDescent="0.25">
      <c r="A14" s="21" t="s">
        <v>58</v>
      </c>
      <c r="B14" s="25" t="s">
        <v>42</v>
      </c>
      <c r="C14" s="21" t="s">
        <v>193</v>
      </c>
      <c r="E14" s="23">
        <v>4</v>
      </c>
      <c r="F14" s="23">
        <v>1.05</v>
      </c>
      <c r="H14" s="23">
        <v>2</v>
      </c>
      <c r="I14" s="23">
        <v>3</v>
      </c>
      <c r="K14" s="23">
        <v>3</v>
      </c>
      <c r="L14" s="23">
        <v>0</v>
      </c>
      <c r="N14" s="23">
        <v>5</v>
      </c>
      <c r="O14" s="23">
        <v>1</v>
      </c>
      <c r="Q14" s="23">
        <v>3</v>
      </c>
      <c r="R14" s="23">
        <v>0.8</v>
      </c>
      <c r="S14" s="23">
        <v>10</v>
      </c>
      <c r="T14" s="23">
        <v>5</v>
      </c>
      <c r="U14" s="23">
        <v>1</v>
      </c>
      <c r="W14" s="23">
        <v>4</v>
      </c>
      <c r="X14" s="23">
        <v>7</v>
      </c>
      <c r="Z14" s="23">
        <v>3</v>
      </c>
      <c r="AA14" s="23">
        <v>0</v>
      </c>
      <c r="AC14" s="23">
        <v>3</v>
      </c>
      <c r="AD14" s="23">
        <v>6.25</v>
      </c>
      <c r="AE14" s="23">
        <v>10</v>
      </c>
      <c r="AF14" s="23">
        <v>5</v>
      </c>
      <c r="AG14" s="23">
        <v>6.05</v>
      </c>
      <c r="AI14" s="23">
        <v>5</v>
      </c>
      <c r="AJ14" s="23">
        <v>0.8</v>
      </c>
      <c r="AL14" s="23">
        <v>3</v>
      </c>
      <c r="AM14" s="23">
        <v>0</v>
      </c>
      <c r="AO14" s="23">
        <v>4</v>
      </c>
      <c r="AP14" s="23">
        <v>5.5</v>
      </c>
      <c r="AR14" s="23">
        <v>5</v>
      </c>
      <c r="AS14" s="23">
        <v>5.3</v>
      </c>
      <c r="AU14" s="23">
        <v>4</v>
      </c>
      <c r="AV14" s="23">
        <v>0</v>
      </c>
      <c r="AX14" s="23">
        <v>5</v>
      </c>
      <c r="AY14" s="23">
        <v>1</v>
      </c>
      <c r="BA14" s="23">
        <v>5</v>
      </c>
      <c r="BB14" s="23">
        <v>2</v>
      </c>
      <c r="BD14" s="23">
        <v>4</v>
      </c>
      <c r="BE14" s="23">
        <v>2</v>
      </c>
      <c r="BG14" s="23">
        <v>3</v>
      </c>
      <c r="BH14" s="23">
        <v>1.8</v>
      </c>
      <c r="BJ14" s="23">
        <v>2</v>
      </c>
      <c r="BK14" s="23">
        <v>0</v>
      </c>
      <c r="EG14" s="23" t="e">
        <v>#N/A</v>
      </c>
      <c r="EH14" s="23" t="e">
        <v>#N/A</v>
      </c>
      <c r="EJ14" s="23" t="e">
        <v>#N/A</v>
      </c>
      <c r="EK14" s="23" t="e">
        <v>#N/A</v>
      </c>
      <c r="EM14" s="23" t="e">
        <v>#N/A</v>
      </c>
      <c r="EN14" s="23" t="e">
        <v>#N/A</v>
      </c>
      <c r="EP14" s="23" t="e">
        <v>#N/A</v>
      </c>
      <c r="EQ14" s="23" t="e">
        <v>#N/A</v>
      </c>
      <c r="ES14" s="23" t="e">
        <v>#N/A</v>
      </c>
      <c r="ET14" s="23" t="e">
        <v>#N/A</v>
      </c>
      <c r="EV14" s="23" t="e">
        <v>#N/A</v>
      </c>
      <c r="EW14" s="23" t="e">
        <v>#N/A</v>
      </c>
      <c r="EY14" s="23" t="e">
        <v>#N/A</v>
      </c>
      <c r="EZ14" s="23" t="e">
        <v>#N/A</v>
      </c>
      <c r="FB14" s="23" t="e">
        <v>#N/A</v>
      </c>
      <c r="FC14" s="23" t="e">
        <v>#N/A</v>
      </c>
      <c r="FE14" s="23" t="e">
        <v>#N/A</v>
      </c>
      <c r="FF14" s="23" t="e">
        <v>#N/A</v>
      </c>
      <c r="FH14" s="23" t="e">
        <v>#N/A</v>
      </c>
      <c r="FI14" s="23" t="e">
        <v>#N/A</v>
      </c>
      <c r="FK14" s="23" t="e">
        <v>#N/A</v>
      </c>
      <c r="FL14" s="23" t="e">
        <v>#N/A</v>
      </c>
      <c r="FN14" s="23" t="e">
        <v>#N/A</v>
      </c>
      <c r="FO14" s="23" t="e">
        <v>#N/A</v>
      </c>
      <c r="FQ14" s="23" t="e">
        <v>#N/A</v>
      </c>
      <c r="FR14" s="23" t="e">
        <v>#N/A</v>
      </c>
      <c r="FT14" s="23" t="e">
        <v>#N/A</v>
      </c>
      <c r="FU14" s="23" t="e">
        <v>#N/A</v>
      </c>
      <c r="FW14" s="23" t="e">
        <v>#N/A</v>
      </c>
      <c r="FX14" s="23" t="e">
        <v>#N/A</v>
      </c>
      <c r="FZ14" s="23" t="e">
        <v>#N/A</v>
      </c>
      <c r="GA14" s="23" t="e">
        <v>#N/A</v>
      </c>
      <c r="GC14" s="23" t="e">
        <v>#N/A</v>
      </c>
      <c r="GD14" s="23" t="e">
        <v>#N/A</v>
      </c>
      <c r="GF14" s="23" t="e">
        <v>#N/A</v>
      </c>
      <c r="GG14" s="23" t="e">
        <v>#N/A</v>
      </c>
      <c r="GI14" s="23" t="e">
        <v>#N/A</v>
      </c>
      <c r="GJ14" s="23" t="e">
        <v>#N/A</v>
      </c>
      <c r="GL14" s="23" t="e">
        <v>#N/A</v>
      </c>
      <c r="GM14" s="23" t="e">
        <v>#N/A</v>
      </c>
      <c r="GO14" s="23" t="e">
        <v>#N/A</v>
      </c>
      <c r="GP14" s="23" t="e">
        <v>#N/A</v>
      </c>
      <c r="GR14" s="23" t="e">
        <v>#N/A</v>
      </c>
      <c r="GS14" s="23" t="e">
        <v>#N/A</v>
      </c>
      <c r="GU14" s="23" t="e">
        <v>#N/A</v>
      </c>
      <c r="GV14" s="23" t="e">
        <v>#N/A</v>
      </c>
      <c r="GX14" s="23" t="e">
        <v>#N/A</v>
      </c>
      <c r="GY14" s="23" t="e">
        <v>#N/A</v>
      </c>
      <c r="HA14" s="23" t="e">
        <v>#N/A</v>
      </c>
      <c r="HB14" s="23" t="e">
        <v>#N/A</v>
      </c>
      <c r="HD14" s="23" t="e">
        <v>#N/A</v>
      </c>
      <c r="HE14" s="23" t="e">
        <v>#N/A</v>
      </c>
      <c r="HG14" s="23" t="e">
        <v>#N/A</v>
      </c>
      <c r="HH14" s="23" t="e">
        <v>#N/A</v>
      </c>
      <c r="HJ14" s="23" t="e">
        <v>#N/A</v>
      </c>
      <c r="HK14" s="23" t="e">
        <v>#N/A</v>
      </c>
      <c r="HM14" s="23" t="e">
        <v>#N/A</v>
      </c>
      <c r="HN14" s="23" t="e">
        <v>#N/A</v>
      </c>
      <c r="HP14" s="23" t="e">
        <v>#N/A</v>
      </c>
      <c r="HQ14" s="23" t="e">
        <v>#N/A</v>
      </c>
      <c r="HS14" s="23" t="e">
        <v>#N/A</v>
      </c>
      <c r="HT14" s="23" t="e">
        <v>#N/A</v>
      </c>
      <c r="HV14" s="23" t="e">
        <v>#N/A</v>
      </c>
      <c r="HW14" s="23" t="e">
        <v>#N/A</v>
      </c>
      <c r="HY14" s="23" t="e">
        <v>#N/A</v>
      </c>
      <c r="HZ14" s="23" t="e">
        <v>#N/A</v>
      </c>
      <c r="IB14" s="23" t="e">
        <v>#N/A</v>
      </c>
      <c r="IC14" s="23" t="e">
        <v>#N/A</v>
      </c>
      <c r="IE14" s="23" t="e">
        <v>#N/A</v>
      </c>
      <c r="IF14" s="23" t="e">
        <v>#N/A</v>
      </c>
      <c r="IH14" s="23" t="e">
        <v>#N/A</v>
      </c>
      <c r="II14" s="23" t="e">
        <v>#N/A</v>
      </c>
      <c r="IJ14" s="51" t="e">
        <v>#N/A</v>
      </c>
      <c r="IK14" s="51" t="e">
        <f t="shared" si="0"/>
        <v>#N/A</v>
      </c>
    </row>
    <row r="15" spans="1:246" hidden="1" x14ac:dyDescent="0.25">
      <c r="A15" s="21" t="s">
        <v>71</v>
      </c>
      <c r="B15" s="25" t="s">
        <v>40</v>
      </c>
      <c r="C15" s="21" t="s">
        <v>192</v>
      </c>
      <c r="E15" s="23">
        <v>3</v>
      </c>
      <c r="F15" s="23">
        <v>0</v>
      </c>
      <c r="J15" s="52">
        <v>-24.2</v>
      </c>
      <c r="EG15" s="23" t="e">
        <v>#N/A</v>
      </c>
      <c r="EH15" s="23" t="e">
        <v>#N/A</v>
      </c>
      <c r="EJ15" s="23" t="e">
        <v>#N/A</v>
      </c>
      <c r="EK15" s="23" t="e">
        <v>#N/A</v>
      </c>
      <c r="EM15" s="23" t="e">
        <v>#N/A</v>
      </c>
      <c r="EN15" s="23" t="e">
        <v>#N/A</v>
      </c>
      <c r="EP15" s="23" t="e">
        <v>#N/A</v>
      </c>
      <c r="EQ15" s="23" t="e">
        <v>#N/A</v>
      </c>
      <c r="ES15" s="23" t="e">
        <v>#N/A</v>
      </c>
      <c r="ET15" s="23" t="e">
        <v>#N/A</v>
      </c>
      <c r="EV15" s="23" t="e">
        <v>#N/A</v>
      </c>
      <c r="EW15" s="23" t="e">
        <v>#N/A</v>
      </c>
      <c r="EY15" s="23" t="e">
        <v>#N/A</v>
      </c>
      <c r="EZ15" s="23" t="e">
        <v>#N/A</v>
      </c>
      <c r="FB15" s="23" t="e">
        <v>#N/A</v>
      </c>
      <c r="FC15" s="23" t="e">
        <v>#N/A</v>
      </c>
      <c r="FE15" s="23" t="e">
        <v>#N/A</v>
      </c>
      <c r="FF15" s="23" t="e">
        <v>#N/A</v>
      </c>
      <c r="FH15" s="23" t="e">
        <v>#N/A</v>
      </c>
      <c r="FI15" s="23" t="e">
        <v>#N/A</v>
      </c>
      <c r="FK15" s="23" t="e">
        <v>#N/A</v>
      </c>
      <c r="FL15" s="23" t="e">
        <v>#N/A</v>
      </c>
      <c r="FN15" s="23" t="e">
        <v>#N/A</v>
      </c>
      <c r="FO15" s="23" t="e">
        <v>#N/A</v>
      </c>
      <c r="FQ15" s="23" t="e">
        <v>#N/A</v>
      </c>
      <c r="FR15" s="23" t="e">
        <v>#N/A</v>
      </c>
      <c r="FT15" s="23" t="e">
        <v>#N/A</v>
      </c>
      <c r="FU15" s="23" t="e">
        <v>#N/A</v>
      </c>
      <c r="FW15" s="23" t="e">
        <v>#N/A</v>
      </c>
      <c r="FX15" s="23" t="e">
        <v>#N/A</v>
      </c>
      <c r="FZ15" s="23" t="e">
        <v>#N/A</v>
      </c>
      <c r="GA15" s="23" t="e">
        <v>#N/A</v>
      </c>
      <c r="GC15" s="23" t="e">
        <v>#N/A</v>
      </c>
      <c r="GD15" s="23" t="e">
        <v>#N/A</v>
      </c>
      <c r="GF15" s="23" t="e">
        <v>#N/A</v>
      </c>
      <c r="GG15" s="23" t="e">
        <v>#N/A</v>
      </c>
      <c r="GI15" s="23" t="e">
        <v>#N/A</v>
      </c>
      <c r="GJ15" s="23" t="e">
        <v>#N/A</v>
      </c>
      <c r="GL15" s="23" t="e">
        <v>#N/A</v>
      </c>
      <c r="GM15" s="23" t="e">
        <v>#N/A</v>
      </c>
      <c r="GO15" s="23" t="e">
        <v>#N/A</v>
      </c>
      <c r="GP15" s="23" t="e">
        <v>#N/A</v>
      </c>
      <c r="GR15" s="23" t="e">
        <v>#N/A</v>
      </c>
      <c r="GS15" s="23" t="e">
        <v>#N/A</v>
      </c>
      <c r="GU15" s="23" t="e">
        <v>#N/A</v>
      </c>
      <c r="GV15" s="23" t="e">
        <v>#N/A</v>
      </c>
      <c r="GX15" s="23" t="e">
        <v>#N/A</v>
      </c>
      <c r="GY15" s="23" t="e">
        <v>#N/A</v>
      </c>
      <c r="HA15" s="23" t="e">
        <v>#N/A</v>
      </c>
      <c r="HB15" s="23" t="e">
        <v>#N/A</v>
      </c>
      <c r="HD15" s="23" t="e">
        <v>#N/A</v>
      </c>
      <c r="HE15" s="23" t="e">
        <v>#N/A</v>
      </c>
      <c r="HG15" s="23" t="e">
        <v>#N/A</v>
      </c>
      <c r="HH15" s="23" t="e">
        <v>#N/A</v>
      </c>
      <c r="HJ15" s="23" t="e">
        <v>#N/A</v>
      </c>
      <c r="HK15" s="23" t="e">
        <v>#N/A</v>
      </c>
      <c r="HM15" s="23" t="e">
        <v>#N/A</v>
      </c>
      <c r="HN15" s="23" t="e">
        <v>#N/A</v>
      </c>
      <c r="HP15" s="23" t="e">
        <v>#N/A</v>
      </c>
      <c r="HQ15" s="23" t="e">
        <v>#N/A</v>
      </c>
      <c r="HS15" s="23" t="e">
        <v>#N/A</v>
      </c>
      <c r="HT15" s="23" t="e">
        <v>#N/A</v>
      </c>
      <c r="HV15" s="23" t="e">
        <v>#N/A</v>
      </c>
      <c r="HW15" s="23" t="e">
        <v>#N/A</v>
      </c>
      <c r="HY15" s="23" t="e">
        <v>#N/A</v>
      </c>
      <c r="HZ15" s="23" t="e">
        <v>#N/A</v>
      </c>
      <c r="IB15" s="23" t="e">
        <v>#N/A</v>
      </c>
      <c r="IC15" s="23" t="e">
        <v>#N/A</v>
      </c>
      <c r="IE15" s="23" t="e">
        <v>#N/A</v>
      </c>
      <c r="IF15" s="23" t="e">
        <v>#N/A</v>
      </c>
      <c r="IH15" s="23" t="e">
        <v>#N/A</v>
      </c>
      <c r="II15" s="23" t="e">
        <v>#N/A</v>
      </c>
      <c r="IJ15" s="51" t="e">
        <v>#N/A</v>
      </c>
      <c r="IK15" s="51" t="e">
        <f t="shared" si="0"/>
        <v>#N/A</v>
      </c>
    </row>
    <row r="16" spans="1:246" hidden="1" x14ac:dyDescent="0.25">
      <c r="A16" s="21" t="s">
        <v>191</v>
      </c>
      <c r="B16" s="25" t="s">
        <v>17</v>
      </c>
      <c r="C16" s="21" t="s">
        <v>190</v>
      </c>
      <c r="EG16" s="23" t="e">
        <v>#N/A</v>
      </c>
      <c r="EH16" s="23" t="e">
        <v>#N/A</v>
      </c>
      <c r="EJ16" s="23" t="e">
        <v>#N/A</v>
      </c>
      <c r="EK16" s="23" t="e">
        <v>#N/A</v>
      </c>
      <c r="EM16" s="23" t="e">
        <v>#N/A</v>
      </c>
      <c r="EN16" s="23" t="e">
        <v>#N/A</v>
      </c>
      <c r="EP16" s="23" t="e">
        <v>#N/A</v>
      </c>
      <c r="EQ16" s="23" t="e">
        <v>#N/A</v>
      </c>
      <c r="ES16" s="23" t="e">
        <v>#N/A</v>
      </c>
      <c r="ET16" s="23" t="e">
        <v>#N/A</v>
      </c>
      <c r="EV16" s="23" t="e">
        <v>#N/A</v>
      </c>
      <c r="EW16" s="23" t="e">
        <v>#N/A</v>
      </c>
      <c r="EY16" s="23" t="e">
        <v>#N/A</v>
      </c>
      <c r="EZ16" s="23" t="e">
        <v>#N/A</v>
      </c>
      <c r="FB16" s="23" t="e">
        <v>#N/A</v>
      </c>
      <c r="FC16" s="23" t="e">
        <v>#N/A</v>
      </c>
      <c r="FE16" s="23" t="e">
        <v>#N/A</v>
      </c>
      <c r="FF16" s="23" t="e">
        <v>#N/A</v>
      </c>
      <c r="FH16" s="23" t="e">
        <v>#N/A</v>
      </c>
      <c r="FI16" s="23" t="e">
        <v>#N/A</v>
      </c>
      <c r="FK16" s="23" t="e">
        <v>#N/A</v>
      </c>
      <c r="FL16" s="23" t="e">
        <v>#N/A</v>
      </c>
      <c r="FN16" s="23" t="e">
        <v>#N/A</v>
      </c>
      <c r="FO16" s="23" t="e">
        <v>#N/A</v>
      </c>
      <c r="FQ16" s="23" t="e">
        <v>#N/A</v>
      </c>
      <c r="FR16" s="23" t="e">
        <v>#N/A</v>
      </c>
      <c r="FT16" s="23" t="e">
        <v>#N/A</v>
      </c>
      <c r="FU16" s="23" t="e">
        <v>#N/A</v>
      </c>
      <c r="FW16" s="23" t="e">
        <v>#N/A</v>
      </c>
      <c r="FX16" s="23" t="e">
        <v>#N/A</v>
      </c>
      <c r="FZ16" s="23" t="e">
        <v>#N/A</v>
      </c>
      <c r="GA16" s="23" t="e">
        <v>#N/A</v>
      </c>
      <c r="GC16" s="23" t="e">
        <v>#N/A</v>
      </c>
      <c r="GD16" s="23" t="e">
        <v>#N/A</v>
      </c>
      <c r="GF16" s="23" t="e">
        <v>#N/A</v>
      </c>
      <c r="GG16" s="23" t="e">
        <v>#N/A</v>
      </c>
      <c r="GI16" s="23" t="e">
        <v>#N/A</v>
      </c>
      <c r="GJ16" s="23" t="e">
        <v>#N/A</v>
      </c>
      <c r="GL16" s="23" t="e">
        <v>#N/A</v>
      </c>
      <c r="GM16" s="23" t="e">
        <v>#N/A</v>
      </c>
      <c r="GO16" s="23" t="e">
        <v>#N/A</v>
      </c>
      <c r="GP16" s="23" t="e">
        <v>#N/A</v>
      </c>
      <c r="GR16" s="23" t="e">
        <v>#N/A</v>
      </c>
      <c r="GS16" s="23" t="e">
        <v>#N/A</v>
      </c>
      <c r="GU16" s="23" t="e">
        <v>#N/A</v>
      </c>
      <c r="GV16" s="23" t="e">
        <v>#N/A</v>
      </c>
      <c r="GX16" s="23" t="e">
        <v>#N/A</v>
      </c>
      <c r="GY16" s="23" t="e">
        <v>#N/A</v>
      </c>
      <c r="HA16" s="23" t="e">
        <v>#N/A</v>
      </c>
      <c r="HB16" s="23" t="e">
        <v>#N/A</v>
      </c>
      <c r="HD16" s="23" t="e">
        <v>#N/A</v>
      </c>
      <c r="HE16" s="23" t="e">
        <v>#N/A</v>
      </c>
      <c r="HG16" s="23" t="e">
        <v>#N/A</v>
      </c>
      <c r="HH16" s="23" t="e">
        <v>#N/A</v>
      </c>
      <c r="HJ16" s="23" t="e">
        <v>#N/A</v>
      </c>
      <c r="HK16" s="23" t="e">
        <v>#N/A</v>
      </c>
      <c r="HM16" s="23" t="e">
        <v>#N/A</v>
      </c>
      <c r="HN16" s="23" t="e">
        <v>#N/A</v>
      </c>
      <c r="HP16" s="23" t="e">
        <v>#N/A</v>
      </c>
      <c r="HQ16" s="23" t="e">
        <v>#N/A</v>
      </c>
      <c r="HS16" s="23" t="e">
        <v>#N/A</v>
      </c>
      <c r="HT16" s="23" t="e">
        <v>#N/A</v>
      </c>
      <c r="HV16" s="23" t="e">
        <v>#N/A</v>
      </c>
      <c r="HW16" s="23" t="e">
        <v>#N/A</v>
      </c>
      <c r="HY16" s="23" t="e">
        <v>#N/A</v>
      </c>
      <c r="HZ16" s="23" t="e">
        <v>#N/A</v>
      </c>
      <c r="IB16" s="23" t="e">
        <v>#N/A</v>
      </c>
      <c r="IC16" s="23" t="e">
        <v>#N/A</v>
      </c>
      <c r="IE16" s="23" t="e">
        <v>#N/A</v>
      </c>
      <c r="IF16" s="23" t="e">
        <v>#N/A</v>
      </c>
      <c r="IH16" s="23" t="e">
        <v>#N/A</v>
      </c>
      <c r="II16" s="23" t="e">
        <v>#N/A</v>
      </c>
      <c r="IJ16" s="51" t="e">
        <v>#N/A</v>
      </c>
      <c r="IK16" s="51" t="e">
        <f t="shared" si="0"/>
        <v>#N/A</v>
      </c>
    </row>
    <row r="17" spans="1:246" x14ac:dyDescent="0.25">
      <c r="A17" s="21" t="s">
        <v>57</v>
      </c>
      <c r="B17" s="25" t="s">
        <v>20</v>
      </c>
      <c r="C17" s="21" t="s">
        <v>189</v>
      </c>
      <c r="E17" s="23">
        <v>5</v>
      </c>
      <c r="F17" s="23">
        <v>8.4499999999999993</v>
      </c>
      <c r="H17" s="23">
        <v>5</v>
      </c>
      <c r="I17" s="23">
        <v>1.2000000000000002</v>
      </c>
      <c r="K17" s="23">
        <v>5</v>
      </c>
      <c r="L17" s="23">
        <v>5.5</v>
      </c>
      <c r="N17" s="23">
        <v>5</v>
      </c>
      <c r="O17" s="23">
        <v>1</v>
      </c>
      <c r="Q17" s="23">
        <v>5</v>
      </c>
      <c r="R17" s="23">
        <v>0</v>
      </c>
      <c r="T17" s="23">
        <v>5</v>
      </c>
      <c r="U17" s="23">
        <v>3</v>
      </c>
      <c r="W17" s="23">
        <v>5</v>
      </c>
      <c r="X17" s="23">
        <v>0</v>
      </c>
      <c r="Z17" s="23">
        <v>5</v>
      </c>
      <c r="AA17" s="23">
        <v>0</v>
      </c>
      <c r="AC17" s="23">
        <v>5</v>
      </c>
      <c r="AD17" s="23">
        <v>3.75</v>
      </c>
      <c r="AF17" s="23">
        <v>5</v>
      </c>
      <c r="AG17" s="23">
        <v>3.75</v>
      </c>
      <c r="AI17" s="23">
        <v>5</v>
      </c>
      <c r="AJ17" s="23">
        <v>0</v>
      </c>
      <c r="AK17" s="23">
        <v>20</v>
      </c>
      <c r="AL17" s="23">
        <v>1</v>
      </c>
      <c r="AM17" s="23">
        <v>4.25</v>
      </c>
      <c r="AO17" s="23">
        <v>5</v>
      </c>
      <c r="AP17" s="23">
        <v>10.050000000000001</v>
      </c>
      <c r="AR17" s="23">
        <v>5</v>
      </c>
      <c r="AS17" s="23">
        <v>1.7</v>
      </c>
      <c r="AU17" s="23">
        <v>5</v>
      </c>
      <c r="AV17" s="23">
        <v>0</v>
      </c>
      <c r="AX17" s="23">
        <v>5</v>
      </c>
      <c r="AY17" s="23">
        <v>6.9</v>
      </c>
      <c r="BA17" s="23">
        <v>5</v>
      </c>
      <c r="BB17" s="23">
        <v>5.8</v>
      </c>
      <c r="BD17" s="23">
        <v>5</v>
      </c>
      <c r="BE17" s="23">
        <v>4.05</v>
      </c>
      <c r="BG17" s="23">
        <v>5</v>
      </c>
      <c r="BH17" s="23">
        <v>0</v>
      </c>
      <c r="BJ17" s="23">
        <v>5</v>
      </c>
      <c r="BK17" s="23">
        <v>7.2</v>
      </c>
      <c r="BM17" s="23">
        <v>5</v>
      </c>
      <c r="BN17" s="23">
        <v>6.25</v>
      </c>
      <c r="BP17" s="23">
        <v>5</v>
      </c>
      <c r="BQ17" s="23">
        <v>7.1</v>
      </c>
      <c r="BS17" s="23">
        <v>5</v>
      </c>
      <c r="BT17" s="23">
        <v>2.4</v>
      </c>
      <c r="BV17" s="23">
        <v>5</v>
      </c>
      <c r="BW17" s="23">
        <v>8.5</v>
      </c>
      <c r="BY17" s="23">
        <v>5</v>
      </c>
      <c r="BZ17" s="23">
        <v>2</v>
      </c>
      <c r="CB17" s="23">
        <v>5</v>
      </c>
      <c r="CC17" s="23">
        <v>1.5</v>
      </c>
      <c r="CE17" s="23">
        <v>5</v>
      </c>
      <c r="CF17" s="23">
        <v>14</v>
      </c>
      <c r="CG17" s="23">
        <v>19.79</v>
      </c>
      <c r="CH17" s="23">
        <v>5</v>
      </c>
      <c r="CI17" s="23">
        <v>0</v>
      </c>
      <c r="CK17" s="23">
        <v>5</v>
      </c>
      <c r="CL17" s="23">
        <v>7.8</v>
      </c>
      <c r="CN17" s="23">
        <v>5</v>
      </c>
      <c r="CO17" s="23">
        <v>0.6</v>
      </c>
      <c r="CQ17" s="23">
        <v>5</v>
      </c>
      <c r="CR17" s="23">
        <v>1.5</v>
      </c>
      <c r="CT17" s="23">
        <v>5</v>
      </c>
      <c r="CU17" s="23">
        <v>5.5</v>
      </c>
      <c r="CW17" s="23">
        <v>5</v>
      </c>
      <c r="CX17" s="23">
        <v>1.4</v>
      </c>
      <c r="CZ17" s="23">
        <v>5</v>
      </c>
      <c r="DA17" s="23">
        <v>5</v>
      </c>
      <c r="DC17" s="23">
        <v>5</v>
      </c>
      <c r="DD17" s="23">
        <v>7.9</v>
      </c>
      <c r="DF17" s="23">
        <v>5</v>
      </c>
      <c r="DG17" s="23">
        <v>1.75</v>
      </c>
      <c r="DI17" s="23">
        <v>5</v>
      </c>
      <c r="DJ17" s="23">
        <v>1.4</v>
      </c>
      <c r="DL17" s="23">
        <v>5</v>
      </c>
      <c r="DM17" s="23">
        <v>12</v>
      </c>
      <c r="DO17" s="23">
        <v>4</v>
      </c>
      <c r="DP17" s="23">
        <v>4.5999999999999996</v>
      </c>
      <c r="DR17" s="23">
        <v>5</v>
      </c>
      <c r="DS17" s="23">
        <v>6</v>
      </c>
      <c r="DU17" s="23">
        <v>5</v>
      </c>
      <c r="DV17" s="23">
        <v>15.76</v>
      </c>
      <c r="DX17" s="23">
        <v>5</v>
      </c>
      <c r="DY17" s="23">
        <v>13</v>
      </c>
      <c r="EA17" s="23">
        <v>5</v>
      </c>
      <c r="EB17" s="23">
        <v>1.1000000000000001</v>
      </c>
      <c r="ED17" s="23">
        <v>5</v>
      </c>
      <c r="EE17" s="23">
        <v>6</v>
      </c>
      <c r="EG17" s="23">
        <v>5</v>
      </c>
      <c r="EH17" s="23">
        <v>10.7</v>
      </c>
      <c r="EJ17" s="23">
        <v>5</v>
      </c>
      <c r="EK17" s="23">
        <v>7</v>
      </c>
      <c r="EM17" s="23">
        <v>5</v>
      </c>
      <c r="EN17" s="23">
        <v>1.1000000000000001</v>
      </c>
      <c r="EP17" s="23">
        <v>5</v>
      </c>
      <c r="EQ17" s="23">
        <v>1.7</v>
      </c>
      <c r="ES17" s="23">
        <v>5</v>
      </c>
      <c r="ET17" s="23">
        <v>6</v>
      </c>
      <c r="EV17" s="23">
        <v>5</v>
      </c>
      <c r="EW17" s="23">
        <v>3.6</v>
      </c>
      <c r="EY17" s="23">
        <v>5</v>
      </c>
      <c r="EZ17" s="23">
        <v>11.7</v>
      </c>
      <c r="FB17" s="23">
        <v>5</v>
      </c>
      <c r="FC17" s="23">
        <v>3.5</v>
      </c>
      <c r="FE17" s="23">
        <v>5</v>
      </c>
      <c r="FF17" s="23">
        <v>0</v>
      </c>
      <c r="FH17" s="23">
        <v>5</v>
      </c>
      <c r="FI17" s="23">
        <v>0</v>
      </c>
      <c r="FK17" s="23">
        <v>2</v>
      </c>
      <c r="FL17" s="23">
        <v>0</v>
      </c>
      <c r="FN17" s="23">
        <v>5</v>
      </c>
      <c r="FO17" s="23">
        <v>3.75</v>
      </c>
      <c r="FQ17" s="23">
        <v>3</v>
      </c>
      <c r="FR17" s="23">
        <v>0</v>
      </c>
      <c r="FT17" s="23">
        <v>5</v>
      </c>
      <c r="FU17" s="23">
        <v>0</v>
      </c>
      <c r="FW17" s="23">
        <v>5</v>
      </c>
      <c r="FX17" s="23">
        <v>1.4000000000000001</v>
      </c>
      <c r="FZ17" s="23">
        <v>4</v>
      </c>
      <c r="GA17" s="23">
        <v>0</v>
      </c>
      <c r="GC17" s="23">
        <v>5</v>
      </c>
      <c r="GD17" s="23">
        <v>0</v>
      </c>
      <c r="GF17" s="23">
        <v>5</v>
      </c>
      <c r="GG17" s="23">
        <v>0</v>
      </c>
      <c r="GI17" s="23">
        <v>5</v>
      </c>
      <c r="GJ17" s="23">
        <v>2.4000000000000004</v>
      </c>
      <c r="GL17" s="23">
        <v>5</v>
      </c>
      <c r="GM17" s="23">
        <v>0</v>
      </c>
      <c r="GO17" s="23">
        <v>5</v>
      </c>
      <c r="GP17" s="23">
        <v>3.25</v>
      </c>
      <c r="GR17" s="23">
        <v>5</v>
      </c>
      <c r="GS17" s="23">
        <v>2</v>
      </c>
      <c r="GX17" s="23">
        <v>5</v>
      </c>
      <c r="GY17" s="23">
        <v>4.75</v>
      </c>
      <c r="HA17" s="23">
        <v>4</v>
      </c>
      <c r="HB17" s="23">
        <v>1.2000000000000002</v>
      </c>
      <c r="IJ17" s="51">
        <v>5.0499999999999945</v>
      </c>
      <c r="IK17" s="51">
        <f t="shared" si="0"/>
        <v>5.0499999999999945</v>
      </c>
    </row>
    <row r="18" spans="1:246" x14ac:dyDescent="0.25">
      <c r="A18" s="21" t="s">
        <v>65</v>
      </c>
      <c r="B18" s="25" t="s">
        <v>35</v>
      </c>
      <c r="C18" s="21" t="s">
        <v>188</v>
      </c>
      <c r="T18" s="23">
        <v>1</v>
      </c>
      <c r="U18" s="23">
        <v>0</v>
      </c>
      <c r="AO18" s="23">
        <v>1</v>
      </c>
      <c r="AP18" s="23">
        <v>0</v>
      </c>
      <c r="BD18" s="23">
        <v>1</v>
      </c>
      <c r="BE18" s="23">
        <v>0</v>
      </c>
      <c r="BG18" s="23">
        <v>2</v>
      </c>
      <c r="BH18" s="23">
        <v>0</v>
      </c>
      <c r="BJ18" s="23">
        <v>2</v>
      </c>
      <c r="BK18" s="23">
        <v>0</v>
      </c>
      <c r="BM18" s="23">
        <v>1</v>
      </c>
      <c r="BN18" s="23">
        <v>0</v>
      </c>
      <c r="BP18" s="23">
        <v>3</v>
      </c>
      <c r="BQ18" s="23">
        <v>0</v>
      </c>
      <c r="BS18" s="23">
        <v>1</v>
      </c>
      <c r="BT18" s="23">
        <v>2.25</v>
      </c>
      <c r="BV18" s="23">
        <v>2</v>
      </c>
      <c r="BW18" s="23">
        <v>1.25</v>
      </c>
      <c r="CB18" s="23">
        <v>1</v>
      </c>
      <c r="CC18" s="23">
        <v>5</v>
      </c>
      <c r="CE18" s="23">
        <v>1</v>
      </c>
      <c r="CF18" s="23">
        <v>0</v>
      </c>
      <c r="CH18" s="23">
        <v>1</v>
      </c>
      <c r="CI18" s="23">
        <v>0</v>
      </c>
      <c r="HP18" s="23">
        <v>2</v>
      </c>
      <c r="HQ18" s="23">
        <v>6.5</v>
      </c>
      <c r="IJ18" s="51">
        <v>17.399999999999999</v>
      </c>
      <c r="IK18" s="51">
        <f t="shared" si="0"/>
        <v>17.399999999999999</v>
      </c>
    </row>
    <row r="19" spans="1:246" hidden="1" x14ac:dyDescent="0.25">
      <c r="A19" s="21" t="s">
        <v>187</v>
      </c>
      <c r="B19" s="25" t="s">
        <v>43</v>
      </c>
      <c r="C19" s="21" t="s">
        <v>186</v>
      </c>
      <c r="H19" s="23">
        <v>2</v>
      </c>
      <c r="I19" s="23">
        <v>1.2000000000000002</v>
      </c>
      <c r="N19" s="23">
        <v>3</v>
      </c>
      <c r="O19" s="23">
        <v>0</v>
      </c>
      <c r="Q19" s="23">
        <v>1</v>
      </c>
      <c r="R19" s="23">
        <v>0</v>
      </c>
      <c r="T19" s="23">
        <v>3</v>
      </c>
      <c r="U19" s="23">
        <v>5</v>
      </c>
      <c r="Z19" s="23">
        <v>2</v>
      </c>
      <c r="AA19" s="23">
        <v>0</v>
      </c>
      <c r="AC19" s="23">
        <v>2</v>
      </c>
      <c r="AD19" s="23">
        <v>4.5</v>
      </c>
      <c r="AF19" s="23">
        <v>3</v>
      </c>
      <c r="AG19" s="23">
        <v>0</v>
      </c>
      <c r="AI19" s="23">
        <v>4</v>
      </c>
      <c r="AJ19" s="23">
        <v>4.5</v>
      </c>
      <c r="AL19" s="23">
        <v>2</v>
      </c>
      <c r="AM19" s="23">
        <v>0</v>
      </c>
      <c r="AO19" s="23">
        <v>2</v>
      </c>
      <c r="AP19" s="23">
        <v>1</v>
      </c>
      <c r="AR19" s="23">
        <v>2</v>
      </c>
      <c r="AS19" s="23">
        <v>0</v>
      </c>
      <c r="AU19" s="23">
        <v>4</v>
      </c>
      <c r="AV19" s="23">
        <v>2.75</v>
      </c>
      <c r="BG19" s="23">
        <v>2</v>
      </c>
      <c r="BH19" s="23">
        <v>0</v>
      </c>
      <c r="BJ19" s="23">
        <v>1</v>
      </c>
      <c r="BK19" s="23">
        <v>0</v>
      </c>
      <c r="BM19" s="23">
        <v>2</v>
      </c>
      <c r="BN19" s="23">
        <v>0</v>
      </c>
      <c r="BP19" s="23">
        <v>3</v>
      </c>
      <c r="BQ19" s="23">
        <v>4.5</v>
      </c>
      <c r="BV19" s="23">
        <v>1</v>
      </c>
      <c r="BW19" s="23">
        <v>2.25</v>
      </c>
      <c r="CB19" s="23">
        <v>2</v>
      </c>
      <c r="CC19" s="23">
        <v>0</v>
      </c>
      <c r="CE19" s="23">
        <v>3</v>
      </c>
      <c r="CF19" s="23">
        <v>0</v>
      </c>
      <c r="CH19" s="23">
        <v>1</v>
      </c>
      <c r="CI19" s="23">
        <v>0</v>
      </c>
      <c r="CK19" s="23">
        <v>3</v>
      </c>
      <c r="CL19" s="23">
        <v>1.25</v>
      </c>
      <c r="CQ19" s="23">
        <v>2</v>
      </c>
      <c r="CR19" s="23">
        <v>5.2</v>
      </c>
      <c r="CT19" s="23">
        <v>4</v>
      </c>
      <c r="CU19" s="23">
        <v>4.9000000000000004</v>
      </c>
      <c r="CZ19" s="23">
        <v>3</v>
      </c>
      <c r="DA19" s="23">
        <v>0.8</v>
      </c>
      <c r="DI19" s="23">
        <v>1</v>
      </c>
      <c r="DJ19" s="23">
        <v>5</v>
      </c>
      <c r="DL19" s="23">
        <v>1</v>
      </c>
      <c r="DM19" s="23">
        <v>0</v>
      </c>
      <c r="DO19" s="23">
        <v>2</v>
      </c>
      <c r="DP19" s="23">
        <v>2.5</v>
      </c>
      <c r="DR19" s="23">
        <v>2</v>
      </c>
      <c r="DS19" s="23">
        <v>0</v>
      </c>
      <c r="DU19" s="23">
        <v>1</v>
      </c>
      <c r="DV19" s="23">
        <v>0</v>
      </c>
      <c r="EG19" s="23">
        <v>1</v>
      </c>
      <c r="EH19" s="23">
        <v>0</v>
      </c>
      <c r="EM19" s="23">
        <v>1</v>
      </c>
      <c r="EN19" s="23">
        <v>0</v>
      </c>
      <c r="ES19" s="23">
        <v>1</v>
      </c>
      <c r="ET19" s="23">
        <v>0</v>
      </c>
      <c r="FB19" s="23">
        <v>1</v>
      </c>
      <c r="FC19" s="23">
        <v>0</v>
      </c>
      <c r="FH19" s="23">
        <v>2</v>
      </c>
      <c r="FI19" s="23">
        <v>0</v>
      </c>
      <c r="FK19" s="23">
        <v>1</v>
      </c>
      <c r="FL19" s="23">
        <v>0</v>
      </c>
      <c r="GU19" s="23" t="e">
        <v>#N/A</v>
      </c>
      <c r="GV19" s="23" t="e">
        <v>#N/A</v>
      </c>
      <c r="HA19" s="23" t="e">
        <v>#N/A</v>
      </c>
      <c r="HB19" s="23" t="e">
        <v>#N/A</v>
      </c>
      <c r="HJ19" s="23" t="e">
        <v>#N/A</v>
      </c>
      <c r="HK19" s="23" t="e">
        <v>#N/A</v>
      </c>
      <c r="HM19" s="23" t="e">
        <v>#N/A</v>
      </c>
      <c r="HN19" s="23" t="e">
        <v>#N/A</v>
      </c>
      <c r="HP19" s="23" t="e">
        <v>#N/A</v>
      </c>
      <c r="HQ19" s="23" t="e">
        <v>#N/A</v>
      </c>
      <c r="HV19" s="23" t="e">
        <v>#N/A</v>
      </c>
      <c r="HW19" s="23" t="e">
        <v>#N/A</v>
      </c>
      <c r="IB19" s="23" t="e">
        <v>#N/A</v>
      </c>
      <c r="IC19" s="23" t="e">
        <v>#N/A</v>
      </c>
      <c r="IE19" s="23" t="e">
        <v>#N/A</v>
      </c>
      <c r="IF19" s="23" t="e">
        <v>#N/A</v>
      </c>
      <c r="IH19" s="23" t="e">
        <v>#N/A</v>
      </c>
      <c r="II19" s="23" t="e">
        <v>#N/A</v>
      </c>
      <c r="IJ19" s="51" t="e">
        <v>#N/A</v>
      </c>
      <c r="IK19" s="51" t="e">
        <f t="shared" si="0"/>
        <v>#N/A</v>
      </c>
    </row>
    <row r="20" spans="1:246" x14ac:dyDescent="0.25">
      <c r="A20" s="21" t="s">
        <v>47</v>
      </c>
      <c r="B20" s="25" t="s">
        <v>3</v>
      </c>
      <c r="C20" s="21" t="s">
        <v>185</v>
      </c>
      <c r="D20" s="52">
        <v>-47.95</v>
      </c>
      <c r="E20" s="23">
        <v>5</v>
      </c>
      <c r="F20" s="23">
        <v>3.25</v>
      </c>
      <c r="G20" s="23">
        <v>5</v>
      </c>
      <c r="H20" s="23">
        <v>5</v>
      </c>
      <c r="I20" s="23">
        <v>20.100000000000001</v>
      </c>
      <c r="J20" s="23">
        <v>5</v>
      </c>
      <c r="K20" s="23">
        <v>5</v>
      </c>
      <c r="L20" s="23">
        <v>4.9000000000000004</v>
      </c>
      <c r="M20" s="23">
        <v>5</v>
      </c>
      <c r="N20" s="23">
        <v>5</v>
      </c>
      <c r="O20" s="23">
        <v>7.8</v>
      </c>
      <c r="P20" s="23">
        <v>5</v>
      </c>
      <c r="Q20" s="23">
        <v>5</v>
      </c>
      <c r="R20" s="23">
        <v>1.6</v>
      </c>
      <c r="S20" s="23">
        <v>5</v>
      </c>
      <c r="T20" s="23">
        <v>5</v>
      </c>
      <c r="U20" s="23">
        <v>1.3</v>
      </c>
      <c r="V20" s="23">
        <v>5</v>
      </c>
      <c r="W20" s="23">
        <v>5</v>
      </c>
      <c r="X20" s="23">
        <v>7.3</v>
      </c>
      <c r="Y20" s="23">
        <v>5</v>
      </c>
      <c r="Z20" s="23">
        <v>5</v>
      </c>
      <c r="AA20" s="23">
        <v>3.5</v>
      </c>
      <c r="AB20" s="23">
        <v>5</v>
      </c>
      <c r="AC20" s="23">
        <v>5</v>
      </c>
      <c r="AD20" s="23">
        <v>0</v>
      </c>
      <c r="AH20" s="23">
        <v>5</v>
      </c>
      <c r="AI20" s="23">
        <v>5</v>
      </c>
      <c r="AJ20" s="23">
        <v>9.1999999999999993</v>
      </c>
      <c r="AK20" s="23">
        <v>5</v>
      </c>
      <c r="AL20" s="23">
        <v>5</v>
      </c>
      <c r="AM20" s="23">
        <v>11</v>
      </c>
      <c r="AN20" s="23">
        <v>5</v>
      </c>
      <c r="AO20" s="23">
        <v>5</v>
      </c>
      <c r="AP20" s="23">
        <v>14</v>
      </c>
      <c r="AQ20" s="23">
        <v>5</v>
      </c>
      <c r="AR20" s="23">
        <v>5</v>
      </c>
      <c r="AS20" s="23">
        <v>7</v>
      </c>
      <c r="AT20" s="23">
        <v>5</v>
      </c>
      <c r="AU20" s="23">
        <v>5</v>
      </c>
      <c r="AV20" s="23">
        <v>1.5</v>
      </c>
      <c r="AW20" s="23">
        <v>-84.2</v>
      </c>
      <c r="AX20" s="23">
        <v>5</v>
      </c>
      <c r="AY20" s="23">
        <v>2.7</v>
      </c>
      <c r="AZ20" s="23">
        <v>5</v>
      </c>
      <c r="BA20" s="23">
        <v>5</v>
      </c>
      <c r="BB20" s="23">
        <v>6</v>
      </c>
      <c r="BC20" s="23">
        <v>5</v>
      </c>
      <c r="BD20" s="23">
        <v>5</v>
      </c>
      <c r="BE20" s="23">
        <v>4.3499999999999996</v>
      </c>
      <c r="BF20" s="23">
        <v>5</v>
      </c>
      <c r="BG20" s="23">
        <v>5</v>
      </c>
      <c r="BH20" s="23">
        <v>3</v>
      </c>
      <c r="BO20" s="23">
        <v>2</v>
      </c>
      <c r="BP20" s="23">
        <v>2</v>
      </c>
      <c r="BQ20" s="23">
        <v>0</v>
      </c>
      <c r="BU20" s="23">
        <v>2</v>
      </c>
      <c r="BV20" s="23">
        <v>2</v>
      </c>
      <c r="BW20" s="23">
        <v>13</v>
      </c>
      <c r="CA20" s="23">
        <v>5</v>
      </c>
      <c r="CB20" s="23">
        <v>5</v>
      </c>
      <c r="CC20" s="23">
        <v>8.5</v>
      </c>
      <c r="CD20" s="23">
        <v>5</v>
      </c>
      <c r="CE20" s="23">
        <v>5</v>
      </c>
      <c r="CF20" s="23">
        <v>6.5</v>
      </c>
      <c r="CJ20" s="23">
        <v>-29.05</v>
      </c>
      <c r="CK20" s="23">
        <v>5</v>
      </c>
      <c r="CL20" s="23">
        <v>1.1000000000000001</v>
      </c>
      <c r="CV20" s="23">
        <v>3</v>
      </c>
      <c r="CW20" s="23">
        <v>3</v>
      </c>
      <c r="CX20" s="23">
        <v>0</v>
      </c>
      <c r="DE20" s="23">
        <v>5</v>
      </c>
      <c r="DF20" s="23">
        <v>5</v>
      </c>
      <c r="DG20" s="23">
        <v>6.7</v>
      </c>
      <c r="DH20" s="23">
        <v>5</v>
      </c>
      <c r="DI20" s="23">
        <v>5</v>
      </c>
      <c r="DJ20" s="23">
        <v>6.4</v>
      </c>
      <c r="DQ20" s="23">
        <v>1</v>
      </c>
      <c r="DR20" s="23">
        <v>1</v>
      </c>
      <c r="DS20" s="23">
        <v>0</v>
      </c>
      <c r="DX20" s="23">
        <v>19.2</v>
      </c>
      <c r="EC20" s="23">
        <v>2</v>
      </c>
      <c r="ED20" s="23">
        <v>2</v>
      </c>
      <c r="EE20" s="23">
        <v>6.5</v>
      </c>
      <c r="EL20" s="23">
        <v>2</v>
      </c>
      <c r="EM20" s="23">
        <v>2</v>
      </c>
      <c r="EN20" s="23">
        <v>2.7</v>
      </c>
      <c r="EU20" s="23">
        <v>3</v>
      </c>
      <c r="EV20" s="23">
        <v>3</v>
      </c>
      <c r="EW20" s="23">
        <v>2.75</v>
      </c>
      <c r="EX20" s="23">
        <v>3</v>
      </c>
      <c r="EY20" s="23">
        <v>3</v>
      </c>
      <c r="EZ20" s="23">
        <v>6</v>
      </c>
      <c r="FD20" s="23">
        <v>5</v>
      </c>
      <c r="FE20" s="23">
        <v>5</v>
      </c>
      <c r="FF20" s="23">
        <v>20.95</v>
      </c>
      <c r="FG20" s="23">
        <v>2</v>
      </c>
      <c r="FH20" s="23">
        <v>2</v>
      </c>
      <c r="FI20" s="23">
        <v>0</v>
      </c>
      <c r="FJ20" s="23">
        <v>5</v>
      </c>
      <c r="FK20" s="23">
        <v>5</v>
      </c>
      <c r="FL20" s="23">
        <v>0</v>
      </c>
      <c r="FM20" s="23">
        <v>5</v>
      </c>
      <c r="FN20" s="23">
        <v>5</v>
      </c>
      <c r="FO20" s="23">
        <v>2.9</v>
      </c>
      <c r="FP20" s="23">
        <v>5</v>
      </c>
      <c r="FQ20" s="23">
        <v>5</v>
      </c>
      <c r="FR20" s="23">
        <v>9</v>
      </c>
      <c r="FS20" s="23">
        <v>5</v>
      </c>
      <c r="FT20" s="23">
        <v>5</v>
      </c>
      <c r="FU20" s="23">
        <v>5.75</v>
      </c>
      <c r="FV20" s="23">
        <v>5</v>
      </c>
      <c r="FW20" s="23">
        <v>5</v>
      </c>
      <c r="FX20" s="23">
        <v>1.4000000000000001</v>
      </c>
      <c r="FY20" s="23">
        <v>5</v>
      </c>
      <c r="FZ20" s="23">
        <v>5</v>
      </c>
      <c r="GA20" s="23">
        <v>0</v>
      </c>
      <c r="GB20" s="23">
        <v>5</v>
      </c>
      <c r="GC20" s="23">
        <v>5</v>
      </c>
      <c r="GD20" s="23">
        <v>0</v>
      </c>
      <c r="GE20" s="23">
        <v>5</v>
      </c>
      <c r="GF20" s="23">
        <v>5</v>
      </c>
      <c r="GG20" s="23">
        <v>10.75</v>
      </c>
      <c r="GK20" s="23">
        <v>2</v>
      </c>
      <c r="GL20" s="23">
        <v>2</v>
      </c>
      <c r="GM20" s="23">
        <v>0</v>
      </c>
      <c r="GT20" s="23">
        <v>1</v>
      </c>
      <c r="GU20" s="23">
        <v>1</v>
      </c>
      <c r="GV20" s="23">
        <v>0</v>
      </c>
      <c r="GW20" s="23">
        <v>-29.8</v>
      </c>
      <c r="GZ20" s="23">
        <v>2</v>
      </c>
      <c r="HA20" s="23">
        <v>2</v>
      </c>
      <c r="HB20" s="23">
        <v>11</v>
      </c>
      <c r="HI20" s="23">
        <v>2</v>
      </c>
      <c r="HJ20" s="23">
        <v>2</v>
      </c>
      <c r="HK20" s="23">
        <v>0</v>
      </c>
      <c r="HL20" s="23">
        <v>3</v>
      </c>
      <c r="HM20" s="23">
        <v>3</v>
      </c>
      <c r="HN20" s="23">
        <v>2.5</v>
      </c>
      <c r="HO20" s="23">
        <v>5</v>
      </c>
      <c r="HP20" s="23">
        <v>5</v>
      </c>
      <c r="HQ20" s="23">
        <v>0</v>
      </c>
      <c r="HU20" s="23">
        <v>2</v>
      </c>
      <c r="HV20" s="23">
        <v>2</v>
      </c>
      <c r="HW20" s="23">
        <v>0</v>
      </c>
      <c r="IA20" s="23">
        <v>2</v>
      </c>
      <c r="IB20" s="23">
        <v>2</v>
      </c>
      <c r="IC20" s="23">
        <v>0</v>
      </c>
      <c r="ID20" s="23">
        <v>5</v>
      </c>
      <c r="IE20" s="23">
        <v>5</v>
      </c>
      <c r="IF20" s="23">
        <v>8.1999999999999993</v>
      </c>
      <c r="IG20" s="23">
        <v>1</v>
      </c>
      <c r="IH20" s="23">
        <v>1</v>
      </c>
      <c r="II20" s="23">
        <v>5.5</v>
      </c>
      <c r="IJ20" s="51">
        <v>21.699999999999996</v>
      </c>
      <c r="IK20" s="51">
        <f t="shared" si="0"/>
        <v>27.199999999999996</v>
      </c>
    </row>
    <row r="21" spans="1:246" hidden="1" x14ac:dyDescent="0.25">
      <c r="A21" s="21" t="s">
        <v>107</v>
      </c>
      <c r="B21" s="25" t="s">
        <v>114</v>
      </c>
      <c r="C21" s="21" t="s">
        <v>184</v>
      </c>
      <c r="E21" s="23">
        <v>5</v>
      </c>
      <c r="F21" s="23">
        <v>6.5</v>
      </c>
      <c r="H21" s="23">
        <v>4</v>
      </c>
      <c r="I21" s="23">
        <v>0</v>
      </c>
      <c r="K21" s="23">
        <v>5</v>
      </c>
      <c r="L21" s="23">
        <v>0</v>
      </c>
      <c r="N21" s="23">
        <v>2</v>
      </c>
      <c r="O21" s="23">
        <v>0</v>
      </c>
      <c r="Q21" s="23">
        <v>2</v>
      </c>
      <c r="R21" s="23">
        <v>0</v>
      </c>
      <c r="EM21" s="23" t="e">
        <v>#N/A</v>
      </c>
      <c r="EN21" s="23" t="e">
        <v>#N/A</v>
      </c>
      <c r="EV21" s="23" t="e">
        <v>#N/A</v>
      </c>
      <c r="EW21" s="23" t="e">
        <v>#N/A</v>
      </c>
      <c r="EY21" s="23" t="e">
        <v>#N/A</v>
      </c>
      <c r="EZ21" s="23" t="e">
        <v>#N/A</v>
      </c>
      <c r="FB21" s="23" t="e">
        <v>#N/A</v>
      </c>
      <c r="FC21" s="23" t="e">
        <v>#N/A</v>
      </c>
      <c r="FE21" s="23" t="e">
        <v>#N/A</v>
      </c>
      <c r="FF21" s="23" t="e">
        <v>#N/A</v>
      </c>
      <c r="FH21" s="23" t="e">
        <v>#N/A</v>
      </c>
      <c r="FI21" s="23" t="e">
        <v>#N/A</v>
      </c>
      <c r="FK21" s="23" t="e">
        <v>#N/A</v>
      </c>
      <c r="FL21" s="23" t="e">
        <v>#N/A</v>
      </c>
      <c r="FN21" s="23" t="e">
        <v>#N/A</v>
      </c>
      <c r="FO21" s="23" t="e">
        <v>#N/A</v>
      </c>
      <c r="FQ21" s="23" t="e">
        <v>#N/A</v>
      </c>
      <c r="FR21" s="23" t="e">
        <v>#N/A</v>
      </c>
      <c r="FT21" s="23" t="e">
        <v>#N/A</v>
      </c>
      <c r="FU21" s="23" t="e">
        <v>#N/A</v>
      </c>
      <c r="FW21" s="23" t="e">
        <v>#N/A</v>
      </c>
      <c r="FX21" s="23" t="e">
        <v>#N/A</v>
      </c>
      <c r="FZ21" s="23" t="e">
        <v>#N/A</v>
      </c>
      <c r="GA21" s="23" t="e">
        <v>#N/A</v>
      </c>
      <c r="GC21" s="23" t="e">
        <v>#N/A</v>
      </c>
      <c r="GD21" s="23" t="e">
        <v>#N/A</v>
      </c>
      <c r="GF21" s="23" t="e">
        <v>#N/A</v>
      </c>
      <c r="GG21" s="23" t="e">
        <v>#N/A</v>
      </c>
      <c r="GI21" s="23" t="e">
        <v>#N/A</v>
      </c>
      <c r="GJ21" s="23" t="e">
        <v>#N/A</v>
      </c>
      <c r="GL21" s="23" t="e">
        <v>#N/A</v>
      </c>
      <c r="GM21" s="23" t="e">
        <v>#N/A</v>
      </c>
      <c r="GU21" s="23" t="e">
        <v>#N/A</v>
      </c>
      <c r="GV21" s="23" t="e">
        <v>#N/A</v>
      </c>
      <c r="HA21" s="23" t="e">
        <v>#N/A</v>
      </c>
      <c r="HB21" s="23" t="e">
        <v>#N/A</v>
      </c>
      <c r="HD21" s="23" t="e">
        <v>#N/A</v>
      </c>
      <c r="HE21" s="23" t="e">
        <v>#N/A</v>
      </c>
      <c r="HJ21" s="23" t="e">
        <v>#N/A</v>
      </c>
      <c r="HK21" s="23" t="e">
        <v>#N/A</v>
      </c>
      <c r="HM21" s="23" t="e">
        <v>#N/A</v>
      </c>
      <c r="HN21" s="23" t="e">
        <v>#N/A</v>
      </c>
      <c r="HP21" s="23" t="e">
        <v>#N/A</v>
      </c>
      <c r="HQ21" s="23" t="e">
        <v>#N/A</v>
      </c>
      <c r="HV21" s="23" t="e">
        <v>#N/A</v>
      </c>
      <c r="HW21" s="23" t="e">
        <v>#N/A</v>
      </c>
      <c r="IB21" s="23" t="e">
        <v>#N/A</v>
      </c>
      <c r="IC21" s="23" t="e">
        <v>#N/A</v>
      </c>
      <c r="IE21" s="23" t="e">
        <v>#N/A</v>
      </c>
      <c r="IF21" s="23" t="e">
        <v>#N/A</v>
      </c>
      <c r="IH21" s="23" t="e">
        <v>#N/A</v>
      </c>
      <c r="II21" s="23" t="e">
        <v>#N/A</v>
      </c>
      <c r="IJ21" s="51" t="e">
        <v>#N/A</v>
      </c>
      <c r="IK21" s="51" t="e">
        <f t="shared" si="0"/>
        <v>#N/A</v>
      </c>
    </row>
    <row r="22" spans="1:246" x14ac:dyDescent="0.25">
      <c r="A22" s="21" t="s">
        <v>45</v>
      </c>
      <c r="B22" s="25" t="s">
        <v>34</v>
      </c>
      <c r="C22" s="21" t="s">
        <v>183</v>
      </c>
      <c r="E22" s="23">
        <v>5</v>
      </c>
      <c r="F22" s="23">
        <v>15.1</v>
      </c>
      <c r="H22" s="23">
        <v>5</v>
      </c>
      <c r="I22" s="23">
        <v>2.5</v>
      </c>
      <c r="K22" s="23">
        <v>4</v>
      </c>
      <c r="L22" s="23">
        <v>5.9</v>
      </c>
      <c r="N22" s="23">
        <v>5</v>
      </c>
      <c r="O22" s="23">
        <v>0</v>
      </c>
      <c r="Q22" s="23">
        <v>5</v>
      </c>
      <c r="R22" s="23">
        <v>5.45</v>
      </c>
      <c r="T22" s="23">
        <v>5</v>
      </c>
      <c r="U22" s="23">
        <v>15.75</v>
      </c>
      <c r="W22" s="23">
        <v>4</v>
      </c>
      <c r="X22" s="23">
        <v>0</v>
      </c>
      <c r="Z22" s="23">
        <v>5</v>
      </c>
      <c r="AA22" s="23">
        <v>1.7000000000000002</v>
      </c>
      <c r="AC22" s="23">
        <v>5</v>
      </c>
      <c r="AD22" s="23">
        <v>0.8</v>
      </c>
      <c r="AF22" s="23">
        <v>3</v>
      </c>
      <c r="AG22" s="23">
        <v>0</v>
      </c>
      <c r="AI22" s="23">
        <v>5</v>
      </c>
      <c r="AJ22" s="23">
        <v>9.6999999999999993</v>
      </c>
      <c r="AL22" s="23">
        <v>4</v>
      </c>
      <c r="AM22" s="23">
        <v>0</v>
      </c>
      <c r="AO22" s="23">
        <v>5</v>
      </c>
      <c r="AP22" s="23">
        <v>5.8</v>
      </c>
      <c r="AR22" s="23">
        <v>1</v>
      </c>
      <c r="AS22" s="23">
        <v>0</v>
      </c>
      <c r="AU22" s="23">
        <v>4</v>
      </c>
      <c r="AV22" s="23">
        <v>3.3</v>
      </c>
      <c r="AX22" s="23">
        <v>4</v>
      </c>
      <c r="AY22" s="23">
        <v>0</v>
      </c>
      <c r="BA22" s="23">
        <v>3</v>
      </c>
      <c r="BB22" s="23">
        <v>0</v>
      </c>
      <c r="BD22" s="23">
        <v>2</v>
      </c>
      <c r="BE22" s="23">
        <v>0</v>
      </c>
      <c r="BG22" s="23">
        <v>2</v>
      </c>
      <c r="BH22" s="23">
        <v>0.7</v>
      </c>
      <c r="BJ22" s="23">
        <v>2</v>
      </c>
      <c r="BK22" s="23">
        <v>0.8</v>
      </c>
      <c r="BV22" s="23">
        <v>1</v>
      </c>
      <c r="BW22" s="23">
        <v>0</v>
      </c>
      <c r="CN22" s="23">
        <v>1</v>
      </c>
      <c r="CO22" s="23">
        <v>2</v>
      </c>
      <c r="DO22" s="23">
        <v>1</v>
      </c>
      <c r="DP22" s="23">
        <v>0</v>
      </c>
      <c r="DR22" s="23">
        <v>1</v>
      </c>
      <c r="DS22" s="23">
        <v>0</v>
      </c>
      <c r="FT22" s="23">
        <v>1</v>
      </c>
      <c r="FU22" s="23">
        <v>0</v>
      </c>
      <c r="FZ22" s="23">
        <v>2</v>
      </c>
      <c r="GA22" s="23">
        <v>3.75</v>
      </c>
      <c r="GI22" s="23">
        <v>1</v>
      </c>
      <c r="GJ22" s="23">
        <v>3.25</v>
      </c>
      <c r="GL22" s="23">
        <v>1</v>
      </c>
      <c r="GM22" s="23">
        <v>0</v>
      </c>
      <c r="HA22" s="23">
        <v>1</v>
      </c>
      <c r="HB22" s="23">
        <v>2.25</v>
      </c>
      <c r="HD22" s="23">
        <v>1</v>
      </c>
      <c r="HE22" s="23">
        <v>0</v>
      </c>
      <c r="IJ22" s="51">
        <v>14.1</v>
      </c>
      <c r="IK22" s="51">
        <f t="shared" si="0"/>
        <v>14.1</v>
      </c>
    </row>
    <row r="23" spans="1:246" x14ac:dyDescent="0.25">
      <c r="A23" s="21" t="s">
        <v>227</v>
      </c>
      <c r="B23" s="25" t="s">
        <v>228</v>
      </c>
      <c r="C23" s="21" t="s">
        <v>229</v>
      </c>
      <c r="P23" s="23">
        <v>15</v>
      </c>
      <c r="Q23" s="23">
        <v>5</v>
      </c>
      <c r="R23" s="23">
        <v>8</v>
      </c>
      <c r="T23" s="23">
        <v>5</v>
      </c>
      <c r="U23" s="23">
        <v>3.5</v>
      </c>
      <c r="W23" s="23">
        <v>5</v>
      </c>
      <c r="X23" s="23">
        <v>10</v>
      </c>
      <c r="Z23" s="23">
        <v>5</v>
      </c>
      <c r="AA23" s="23">
        <v>3.5</v>
      </c>
      <c r="AC23" s="23">
        <v>5</v>
      </c>
      <c r="AD23" s="23">
        <v>10.25</v>
      </c>
      <c r="AF23" s="23">
        <v>5</v>
      </c>
      <c r="AG23" s="23">
        <v>7.6</v>
      </c>
      <c r="AI23" s="23">
        <v>5</v>
      </c>
      <c r="AJ23" s="23">
        <v>7</v>
      </c>
      <c r="AL23" s="23">
        <v>5</v>
      </c>
      <c r="AM23" s="23">
        <v>8.8000000000000007</v>
      </c>
      <c r="AO23" s="23">
        <v>5</v>
      </c>
      <c r="AP23" s="23">
        <v>7</v>
      </c>
      <c r="AR23" s="23">
        <v>5</v>
      </c>
      <c r="AS23" s="23">
        <v>1.4</v>
      </c>
      <c r="AU23" s="23">
        <v>5</v>
      </c>
      <c r="AV23" s="23">
        <v>3.5</v>
      </c>
      <c r="AX23" s="23">
        <v>5</v>
      </c>
      <c r="AY23" s="23">
        <v>0</v>
      </c>
      <c r="BA23" s="23">
        <v>5</v>
      </c>
      <c r="BB23" s="23">
        <v>12.15</v>
      </c>
      <c r="BD23" s="23">
        <v>5</v>
      </c>
      <c r="BE23" s="23">
        <v>13.3</v>
      </c>
      <c r="BG23" s="23">
        <v>5</v>
      </c>
      <c r="BH23" s="23">
        <v>11.6</v>
      </c>
      <c r="BJ23" s="23">
        <v>5</v>
      </c>
      <c r="BK23" s="23">
        <v>4.4000000000000004</v>
      </c>
      <c r="BM23" s="23">
        <v>5</v>
      </c>
      <c r="BN23" s="23">
        <v>7.3</v>
      </c>
      <c r="BP23" s="23">
        <v>5</v>
      </c>
      <c r="BQ23" s="23">
        <v>14.45</v>
      </c>
      <c r="BS23" s="23">
        <v>4</v>
      </c>
      <c r="BT23" s="23">
        <v>0</v>
      </c>
      <c r="BV23" s="23">
        <v>5</v>
      </c>
      <c r="BW23" s="23">
        <v>1.1000000000000001</v>
      </c>
      <c r="BY23" s="23">
        <v>5</v>
      </c>
      <c r="BZ23" s="23">
        <v>8</v>
      </c>
      <c r="CB23" s="23">
        <v>5</v>
      </c>
      <c r="CC23" s="23">
        <v>10.5</v>
      </c>
      <c r="CE23" s="23">
        <v>5</v>
      </c>
      <c r="CF23" s="23">
        <v>0</v>
      </c>
      <c r="CG23" s="23">
        <v>32.979999999999997</v>
      </c>
      <c r="CH23" s="23">
        <v>5</v>
      </c>
      <c r="CI23" s="23">
        <v>10.5</v>
      </c>
      <c r="CK23" s="23">
        <v>5</v>
      </c>
      <c r="CL23" s="23">
        <v>8.25</v>
      </c>
      <c r="CN23" s="23">
        <v>5</v>
      </c>
      <c r="CO23" s="23">
        <v>0</v>
      </c>
      <c r="CQ23" s="23">
        <v>5</v>
      </c>
      <c r="CR23" s="23">
        <v>0</v>
      </c>
      <c r="CT23" s="23">
        <v>5</v>
      </c>
      <c r="CU23" s="23">
        <v>8.4</v>
      </c>
      <c r="CW23" s="23">
        <v>5</v>
      </c>
      <c r="CX23" s="23">
        <v>2.75</v>
      </c>
      <c r="CZ23" s="23">
        <v>5</v>
      </c>
      <c r="DA23" s="23">
        <v>1.1000000000000001</v>
      </c>
      <c r="DC23" s="23">
        <v>5</v>
      </c>
      <c r="DD23" s="23">
        <v>5</v>
      </c>
      <c r="DF23" s="23">
        <v>5</v>
      </c>
      <c r="DG23" s="23">
        <v>8</v>
      </c>
      <c r="DI23" s="23">
        <v>5</v>
      </c>
      <c r="DJ23" s="23">
        <v>1</v>
      </c>
      <c r="DL23" s="23">
        <v>4</v>
      </c>
      <c r="DM23" s="23">
        <v>0</v>
      </c>
      <c r="DO23" s="23">
        <v>5</v>
      </c>
      <c r="DP23" s="23">
        <v>2.5</v>
      </c>
      <c r="DR23" s="23">
        <v>5</v>
      </c>
      <c r="DS23" s="23">
        <v>3</v>
      </c>
      <c r="DU23" s="23">
        <v>5</v>
      </c>
      <c r="DV23" s="23">
        <v>9.5</v>
      </c>
      <c r="DX23" s="23">
        <v>5</v>
      </c>
      <c r="DY23" s="23">
        <v>3</v>
      </c>
      <c r="EA23" s="23">
        <v>4</v>
      </c>
      <c r="EB23" s="23">
        <v>9.25</v>
      </c>
      <c r="ED23" s="23">
        <v>5</v>
      </c>
      <c r="EE23" s="23">
        <v>3.25</v>
      </c>
      <c r="EG23" s="23">
        <v>5</v>
      </c>
      <c r="EH23" s="23">
        <v>0</v>
      </c>
      <c r="EJ23" s="23">
        <v>5</v>
      </c>
      <c r="EK23" s="23">
        <v>0</v>
      </c>
      <c r="EM23" s="23">
        <v>5</v>
      </c>
      <c r="EN23" s="23">
        <v>1.1000000000000001</v>
      </c>
      <c r="EP23" s="23">
        <v>4</v>
      </c>
      <c r="EQ23" s="23">
        <v>1.4</v>
      </c>
      <c r="ES23" s="23">
        <v>5</v>
      </c>
      <c r="ET23" s="23">
        <v>0</v>
      </c>
      <c r="EV23" s="23">
        <v>5</v>
      </c>
      <c r="EW23" s="23">
        <v>0</v>
      </c>
      <c r="EY23" s="23">
        <v>5</v>
      </c>
      <c r="EZ23" s="23">
        <v>1.1000000000000001</v>
      </c>
      <c r="FB23" s="23">
        <v>5</v>
      </c>
      <c r="FC23" s="23">
        <v>0</v>
      </c>
      <c r="FE23" s="23">
        <v>5</v>
      </c>
      <c r="FF23" s="23">
        <v>4.25</v>
      </c>
      <c r="FH23" s="23">
        <v>4</v>
      </c>
      <c r="FI23" s="23">
        <v>3.5</v>
      </c>
      <c r="FK23" s="23">
        <v>5</v>
      </c>
      <c r="FL23" s="23">
        <v>9.75</v>
      </c>
      <c r="FN23" s="23">
        <v>5</v>
      </c>
      <c r="FO23" s="23">
        <v>11.9</v>
      </c>
      <c r="FQ23" s="23">
        <v>4</v>
      </c>
      <c r="FR23" s="23">
        <v>0</v>
      </c>
      <c r="FT23" s="23">
        <v>5</v>
      </c>
      <c r="FU23" s="23">
        <v>7.5</v>
      </c>
      <c r="FW23" s="23">
        <v>5</v>
      </c>
      <c r="FX23" s="23">
        <v>7</v>
      </c>
      <c r="FZ23" s="23">
        <v>5</v>
      </c>
      <c r="GA23" s="23">
        <v>5.2</v>
      </c>
      <c r="GC23" s="23">
        <v>5</v>
      </c>
      <c r="GD23" s="23">
        <v>3.95</v>
      </c>
      <c r="GF23" s="23">
        <v>5</v>
      </c>
      <c r="GG23" s="23">
        <v>1.3</v>
      </c>
      <c r="GI23" s="23">
        <v>5</v>
      </c>
      <c r="GJ23" s="23">
        <v>4.1500000000000004</v>
      </c>
      <c r="GL23" s="23">
        <v>5</v>
      </c>
      <c r="GM23" s="23">
        <v>5.5</v>
      </c>
      <c r="GO23" s="23">
        <v>5</v>
      </c>
      <c r="GP23" s="23">
        <v>3.3</v>
      </c>
      <c r="GR23" s="23">
        <v>5</v>
      </c>
      <c r="GS23" s="23">
        <v>4.5</v>
      </c>
      <c r="GT23" s="23">
        <v>12.86</v>
      </c>
      <c r="GU23" s="23">
        <v>5</v>
      </c>
      <c r="GV23" s="23">
        <v>5.5</v>
      </c>
      <c r="GX23" s="23">
        <v>5</v>
      </c>
      <c r="GY23" s="23">
        <v>0</v>
      </c>
      <c r="HA23" s="23">
        <v>5</v>
      </c>
      <c r="HB23" s="23">
        <v>14</v>
      </c>
      <c r="HD23" s="23">
        <v>5</v>
      </c>
      <c r="HE23" s="23">
        <v>1.5</v>
      </c>
      <c r="HG23" s="23">
        <v>5</v>
      </c>
      <c r="HH23" s="23">
        <v>9.25</v>
      </c>
      <c r="HJ23" s="23">
        <v>5</v>
      </c>
      <c r="HK23" s="23">
        <v>0</v>
      </c>
      <c r="HM23" s="23">
        <v>5</v>
      </c>
      <c r="HN23" s="23">
        <v>2.75</v>
      </c>
      <c r="HP23" s="23">
        <v>5</v>
      </c>
      <c r="HQ23" s="23">
        <v>6.25</v>
      </c>
      <c r="HS23" s="23">
        <v>5</v>
      </c>
      <c r="HT23" s="23">
        <v>5</v>
      </c>
      <c r="HV23" s="23">
        <v>4</v>
      </c>
      <c r="HW23" s="23">
        <v>6</v>
      </c>
      <c r="HY23" s="23">
        <v>5</v>
      </c>
      <c r="HZ23" s="23">
        <v>12.5</v>
      </c>
      <c r="IB23" s="23">
        <v>5</v>
      </c>
      <c r="IC23" s="23">
        <v>6.7</v>
      </c>
      <c r="IE23" s="23">
        <v>5</v>
      </c>
      <c r="IF23" s="23">
        <v>6.45</v>
      </c>
      <c r="IG23" s="94">
        <v>16.649999999999999</v>
      </c>
      <c r="IH23" s="23">
        <v>4</v>
      </c>
      <c r="II23" s="23">
        <v>0</v>
      </c>
      <c r="IJ23" s="51">
        <v>72.990000000000009</v>
      </c>
      <c r="IK23" s="51">
        <f t="shared" si="0"/>
        <v>85.640000000000015</v>
      </c>
    </row>
    <row r="24" spans="1:246" hidden="1" x14ac:dyDescent="0.25">
      <c r="A24" s="57" t="s">
        <v>275</v>
      </c>
      <c r="B24" s="25" t="s">
        <v>276</v>
      </c>
      <c r="C24" s="21" t="s">
        <v>277</v>
      </c>
      <c r="CM24" s="23">
        <v>5</v>
      </c>
      <c r="CQ24" s="23">
        <v>4</v>
      </c>
      <c r="CR24" s="23">
        <v>0</v>
      </c>
      <c r="CS24" s="23">
        <v>5</v>
      </c>
      <c r="CT24" s="23">
        <v>1</v>
      </c>
      <c r="CU24" s="23">
        <v>0</v>
      </c>
      <c r="CW24" s="23">
        <v>5</v>
      </c>
      <c r="CX24" s="23">
        <v>8.75</v>
      </c>
      <c r="CZ24" s="23">
        <v>5</v>
      </c>
      <c r="DA24" s="23">
        <v>2.75</v>
      </c>
      <c r="DC24" s="23">
        <v>5</v>
      </c>
      <c r="DD24" s="23">
        <v>2.4</v>
      </c>
      <c r="DF24" s="23">
        <v>3</v>
      </c>
      <c r="DG24" s="23">
        <v>0</v>
      </c>
      <c r="EG24" s="23" t="e">
        <v>#N/A</v>
      </c>
      <c r="EH24" s="23" t="e">
        <v>#N/A</v>
      </c>
      <c r="EJ24" s="23" t="e">
        <v>#N/A</v>
      </c>
      <c r="EK24" s="23" t="e">
        <v>#N/A</v>
      </c>
      <c r="EM24" s="23" t="e">
        <v>#N/A</v>
      </c>
      <c r="EN24" s="23" t="e">
        <v>#N/A</v>
      </c>
      <c r="EP24" s="23" t="e">
        <v>#N/A</v>
      </c>
      <c r="EQ24" s="23" t="e">
        <v>#N/A</v>
      </c>
      <c r="ES24" s="23" t="e">
        <v>#N/A</v>
      </c>
      <c r="ET24" s="23" t="e">
        <v>#N/A</v>
      </c>
      <c r="EV24" s="23" t="e">
        <v>#N/A</v>
      </c>
      <c r="EW24" s="23" t="e">
        <v>#N/A</v>
      </c>
      <c r="EY24" s="23" t="e">
        <v>#N/A</v>
      </c>
      <c r="EZ24" s="23" t="e">
        <v>#N/A</v>
      </c>
      <c r="FB24" s="23" t="e">
        <v>#N/A</v>
      </c>
      <c r="FC24" s="23" t="e">
        <v>#N/A</v>
      </c>
      <c r="FE24" s="23" t="e">
        <v>#N/A</v>
      </c>
      <c r="FF24" s="23" t="e">
        <v>#N/A</v>
      </c>
      <c r="FH24" s="23" t="e">
        <v>#N/A</v>
      </c>
      <c r="FI24" s="23" t="e">
        <v>#N/A</v>
      </c>
      <c r="FK24" s="23" t="e">
        <v>#N/A</v>
      </c>
      <c r="FL24" s="23" t="e">
        <v>#N/A</v>
      </c>
      <c r="FN24" s="23" t="e">
        <v>#N/A</v>
      </c>
      <c r="FO24" s="23" t="e">
        <v>#N/A</v>
      </c>
      <c r="FQ24" s="23" t="e">
        <v>#N/A</v>
      </c>
      <c r="FR24" s="23" t="e">
        <v>#N/A</v>
      </c>
      <c r="FT24" s="23" t="e">
        <v>#N/A</v>
      </c>
      <c r="FU24" s="23" t="e">
        <v>#N/A</v>
      </c>
      <c r="FW24" s="23" t="e">
        <v>#N/A</v>
      </c>
      <c r="FX24" s="23" t="e">
        <v>#N/A</v>
      </c>
      <c r="FZ24" s="23" t="e">
        <v>#N/A</v>
      </c>
      <c r="GA24" s="23" t="e">
        <v>#N/A</v>
      </c>
      <c r="GC24" s="23" t="e">
        <v>#N/A</v>
      </c>
      <c r="GD24" s="23" t="e">
        <v>#N/A</v>
      </c>
      <c r="GF24" s="23" t="e">
        <v>#N/A</v>
      </c>
      <c r="GG24" s="23" t="e">
        <v>#N/A</v>
      </c>
      <c r="GI24" s="23" t="e">
        <v>#N/A</v>
      </c>
      <c r="GJ24" s="23" t="e">
        <v>#N/A</v>
      </c>
      <c r="GL24" s="23" t="e">
        <v>#N/A</v>
      </c>
      <c r="GM24" s="23" t="e">
        <v>#N/A</v>
      </c>
      <c r="GO24" s="23" t="e">
        <v>#N/A</v>
      </c>
      <c r="GP24" s="23" t="e">
        <v>#N/A</v>
      </c>
      <c r="GR24" s="23" t="e">
        <v>#N/A</v>
      </c>
      <c r="GS24" s="23" t="e">
        <v>#N/A</v>
      </c>
      <c r="GU24" s="23" t="e">
        <v>#N/A</v>
      </c>
      <c r="GV24" s="23" t="e">
        <v>#N/A</v>
      </c>
      <c r="GX24" s="23" t="e">
        <v>#N/A</v>
      </c>
      <c r="GY24" s="23" t="e">
        <v>#N/A</v>
      </c>
      <c r="HA24" s="23" t="e">
        <v>#N/A</v>
      </c>
      <c r="HB24" s="23" t="e">
        <v>#N/A</v>
      </c>
      <c r="HD24" s="23" t="e">
        <v>#N/A</v>
      </c>
      <c r="HE24" s="23" t="e">
        <v>#N/A</v>
      </c>
      <c r="HG24" s="23" t="e">
        <v>#N/A</v>
      </c>
      <c r="HH24" s="23" t="e">
        <v>#N/A</v>
      </c>
      <c r="HJ24" s="23" t="e">
        <v>#N/A</v>
      </c>
      <c r="HK24" s="23" t="e">
        <v>#N/A</v>
      </c>
      <c r="HM24" s="23" t="e">
        <v>#N/A</v>
      </c>
      <c r="HN24" s="23" t="e">
        <v>#N/A</v>
      </c>
      <c r="HP24" s="23" t="e">
        <v>#N/A</v>
      </c>
      <c r="HQ24" s="23" t="e">
        <v>#N/A</v>
      </c>
      <c r="HS24" s="23" t="e">
        <v>#N/A</v>
      </c>
      <c r="HT24" s="23" t="e">
        <v>#N/A</v>
      </c>
      <c r="HV24" s="23" t="e">
        <v>#N/A</v>
      </c>
      <c r="HW24" s="23" t="e">
        <v>#N/A</v>
      </c>
      <c r="HY24" s="23" t="e">
        <v>#N/A</v>
      </c>
      <c r="HZ24" s="23" t="e">
        <v>#N/A</v>
      </c>
      <c r="IB24" s="23" t="e">
        <v>#N/A</v>
      </c>
      <c r="IC24" s="23" t="e">
        <v>#N/A</v>
      </c>
      <c r="IE24" s="23" t="e">
        <v>#N/A</v>
      </c>
      <c r="IF24" s="23" t="e">
        <v>#N/A</v>
      </c>
      <c r="IH24" s="23" t="e">
        <v>#N/A</v>
      </c>
      <c r="II24" s="23" t="e">
        <v>#N/A</v>
      </c>
      <c r="IJ24" s="51" t="e">
        <v>#N/A</v>
      </c>
      <c r="IK24" s="51" t="e">
        <f t="shared" si="0"/>
        <v>#N/A</v>
      </c>
    </row>
    <row r="25" spans="1:246" hidden="1" x14ac:dyDescent="0.25">
      <c r="A25" s="21" t="s">
        <v>52</v>
      </c>
      <c r="B25" s="25" t="s">
        <v>29</v>
      </c>
      <c r="C25" s="21" t="s">
        <v>182</v>
      </c>
      <c r="E25" s="23">
        <v>1</v>
      </c>
      <c r="F25" s="23">
        <v>0</v>
      </c>
      <c r="N25" s="23">
        <v>2</v>
      </c>
      <c r="O25" s="23">
        <v>0</v>
      </c>
      <c r="Q25" s="23">
        <v>3</v>
      </c>
      <c r="R25" s="23">
        <v>0</v>
      </c>
      <c r="T25" s="23">
        <v>3</v>
      </c>
      <c r="U25" s="23">
        <v>0</v>
      </c>
      <c r="W25" s="23">
        <v>2</v>
      </c>
      <c r="X25" s="23">
        <v>0</v>
      </c>
      <c r="Z25" s="23">
        <v>2</v>
      </c>
      <c r="AA25" s="23">
        <v>0</v>
      </c>
      <c r="AC25" s="23">
        <v>2</v>
      </c>
      <c r="AD25" s="23">
        <v>0</v>
      </c>
      <c r="AG25" s="23">
        <v>0</v>
      </c>
      <c r="EG25" s="23" t="e">
        <v>#N/A</v>
      </c>
      <c r="EH25" s="23" t="e">
        <v>#N/A</v>
      </c>
      <c r="EJ25" s="23" t="e">
        <v>#N/A</v>
      </c>
      <c r="EK25" s="23" t="e">
        <v>#N/A</v>
      </c>
      <c r="EM25" s="23" t="e">
        <v>#N/A</v>
      </c>
      <c r="EN25" s="23" t="e">
        <v>#N/A</v>
      </c>
      <c r="EP25" s="23" t="e">
        <v>#N/A</v>
      </c>
      <c r="EQ25" s="23" t="e">
        <v>#N/A</v>
      </c>
      <c r="ES25" s="23" t="e">
        <v>#N/A</v>
      </c>
      <c r="ET25" s="23" t="e">
        <v>#N/A</v>
      </c>
      <c r="EV25" s="23" t="e">
        <v>#N/A</v>
      </c>
      <c r="EW25" s="23" t="e">
        <v>#N/A</v>
      </c>
      <c r="EY25" s="23" t="e">
        <v>#N/A</v>
      </c>
      <c r="EZ25" s="23" t="e">
        <v>#N/A</v>
      </c>
      <c r="FB25" s="23" t="e">
        <v>#N/A</v>
      </c>
      <c r="FC25" s="23" t="e">
        <v>#N/A</v>
      </c>
      <c r="FE25" s="23" t="e">
        <v>#N/A</v>
      </c>
      <c r="FF25" s="23" t="e">
        <v>#N/A</v>
      </c>
      <c r="FH25" s="23" t="e">
        <v>#N/A</v>
      </c>
      <c r="FI25" s="23" t="e">
        <v>#N/A</v>
      </c>
      <c r="FK25" s="23" t="e">
        <v>#N/A</v>
      </c>
      <c r="FL25" s="23" t="e">
        <v>#N/A</v>
      </c>
      <c r="FN25" s="23" t="e">
        <v>#N/A</v>
      </c>
      <c r="FO25" s="23" t="e">
        <v>#N/A</v>
      </c>
      <c r="FQ25" s="23" t="e">
        <v>#N/A</v>
      </c>
      <c r="FR25" s="23" t="e">
        <v>#N/A</v>
      </c>
      <c r="FT25" s="23" t="e">
        <v>#N/A</v>
      </c>
      <c r="FU25" s="23" t="e">
        <v>#N/A</v>
      </c>
      <c r="FW25" s="23" t="e">
        <v>#N/A</v>
      </c>
      <c r="FX25" s="23" t="e">
        <v>#N/A</v>
      </c>
      <c r="FZ25" s="23" t="e">
        <v>#N/A</v>
      </c>
      <c r="GA25" s="23" t="e">
        <v>#N/A</v>
      </c>
      <c r="GC25" s="23" t="e">
        <v>#N/A</v>
      </c>
      <c r="GD25" s="23" t="e">
        <v>#N/A</v>
      </c>
      <c r="GF25" s="23" t="e">
        <v>#N/A</v>
      </c>
      <c r="GG25" s="23" t="e">
        <v>#N/A</v>
      </c>
      <c r="GI25" s="23" t="e">
        <v>#N/A</v>
      </c>
      <c r="GJ25" s="23" t="e">
        <v>#N/A</v>
      </c>
      <c r="GL25" s="23" t="e">
        <v>#N/A</v>
      </c>
      <c r="GM25" s="23" t="e">
        <v>#N/A</v>
      </c>
      <c r="GO25" s="23" t="e">
        <v>#N/A</v>
      </c>
      <c r="GP25" s="23" t="e">
        <v>#N/A</v>
      </c>
      <c r="GR25" s="23" t="e">
        <v>#N/A</v>
      </c>
      <c r="GS25" s="23" t="e">
        <v>#N/A</v>
      </c>
      <c r="GU25" s="23" t="e">
        <v>#N/A</v>
      </c>
      <c r="GV25" s="23" t="e">
        <v>#N/A</v>
      </c>
      <c r="GX25" s="23" t="e">
        <v>#N/A</v>
      </c>
      <c r="GY25" s="23" t="e">
        <v>#N/A</v>
      </c>
      <c r="HA25" s="23" t="e">
        <v>#N/A</v>
      </c>
      <c r="HB25" s="23" t="e">
        <v>#N/A</v>
      </c>
      <c r="HD25" s="23" t="e">
        <v>#N/A</v>
      </c>
      <c r="HE25" s="23" t="e">
        <v>#N/A</v>
      </c>
      <c r="HG25" s="23" t="e">
        <v>#N/A</v>
      </c>
      <c r="HH25" s="23" t="e">
        <v>#N/A</v>
      </c>
      <c r="HJ25" s="23" t="e">
        <v>#N/A</v>
      </c>
      <c r="HK25" s="23" t="e">
        <v>#N/A</v>
      </c>
      <c r="HM25" s="23" t="e">
        <v>#N/A</v>
      </c>
      <c r="HN25" s="23" t="e">
        <v>#N/A</v>
      </c>
      <c r="HP25" s="23" t="e">
        <v>#N/A</v>
      </c>
      <c r="HQ25" s="23" t="e">
        <v>#N/A</v>
      </c>
      <c r="HS25" s="23" t="e">
        <v>#N/A</v>
      </c>
      <c r="HT25" s="23" t="e">
        <v>#N/A</v>
      </c>
      <c r="HV25" s="23" t="e">
        <v>#N/A</v>
      </c>
      <c r="HW25" s="23" t="e">
        <v>#N/A</v>
      </c>
      <c r="HY25" s="23" t="e">
        <v>#N/A</v>
      </c>
      <c r="HZ25" s="23" t="e">
        <v>#N/A</v>
      </c>
      <c r="IB25" s="23" t="e">
        <v>#N/A</v>
      </c>
      <c r="IC25" s="23" t="e">
        <v>#N/A</v>
      </c>
      <c r="IE25" s="23" t="e">
        <v>#N/A</v>
      </c>
      <c r="IF25" s="23" t="e">
        <v>#N/A</v>
      </c>
      <c r="IH25" s="23" t="e">
        <v>#N/A</v>
      </c>
      <c r="II25" s="23" t="e">
        <v>#N/A</v>
      </c>
      <c r="IJ25" s="51" t="e">
        <v>#N/A</v>
      </c>
      <c r="IK25" s="51" t="e">
        <f t="shared" si="0"/>
        <v>#N/A</v>
      </c>
    </row>
    <row r="26" spans="1:246" hidden="1" x14ac:dyDescent="0.25">
      <c r="A26" s="21" t="s">
        <v>104</v>
      </c>
      <c r="B26" s="25" t="s">
        <v>103</v>
      </c>
      <c r="C26" s="21" t="s">
        <v>181</v>
      </c>
      <c r="E26" s="23">
        <v>1</v>
      </c>
      <c r="F26" s="23">
        <v>0</v>
      </c>
      <c r="H26" s="23">
        <v>1</v>
      </c>
      <c r="I26" s="23">
        <v>0</v>
      </c>
      <c r="K26" s="23">
        <v>3</v>
      </c>
      <c r="L26" s="23">
        <v>0</v>
      </c>
      <c r="Q26" s="23">
        <v>2</v>
      </c>
      <c r="R26" s="23">
        <v>0</v>
      </c>
      <c r="T26" s="23">
        <v>1</v>
      </c>
      <c r="U26" s="23">
        <v>0</v>
      </c>
      <c r="W26" s="23">
        <v>1</v>
      </c>
      <c r="X26" s="23">
        <v>0</v>
      </c>
      <c r="Z26" s="23">
        <v>3</v>
      </c>
      <c r="AA26" s="23">
        <v>0</v>
      </c>
      <c r="AC26" s="23">
        <v>1</v>
      </c>
      <c r="AD26" s="23">
        <v>0</v>
      </c>
      <c r="AF26" s="23">
        <v>1</v>
      </c>
      <c r="AG26" s="23">
        <v>0</v>
      </c>
      <c r="AI26" s="23">
        <v>1</v>
      </c>
      <c r="AJ26" s="23">
        <v>0</v>
      </c>
      <c r="EG26" s="23" t="e">
        <v>#N/A</v>
      </c>
      <c r="EH26" s="23" t="e">
        <v>#N/A</v>
      </c>
      <c r="EJ26" s="23" t="e">
        <v>#N/A</v>
      </c>
      <c r="EK26" s="23" t="e">
        <v>#N/A</v>
      </c>
      <c r="EM26" s="23" t="e">
        <v>#N/A</v>
      </c>
      <c r="EN26" s="23" t="e">
        <v>#N/A</v>
      </c>
      <c r="EP26" s="23" t="e">
        <v>#N/A</v>
      </c>
      <c r="EQ26" s="23" t="e">
        <v>#N/A</v>
      </c>
      <c r="ES26" s="23" t="e">
        <v>#N/A</v>
      </c>
      <c r="ET26" s="23" t="e">
        <v>#N/A</v>
      </c>
      <c r="EV26" s="23" t="e">
        <v>#N/A</v>
      </c>
      <c r="EW26" s="23" t="e">
        <v>#N/A</v>
      </c>
      <c r="EY26" s="23" t="e">
        <v>#N/A</v>
      </c>
      <c r="EZ26" s="23" t="e">
        <v>#N/A</v>
      </c>
      <c r="FB26" s="23" t="e">
        <v>#N/A</v>
      </c>
      <c r="FC26" s="23" t="e">
        <v>#N/A</v>
      </c>
      <c r="FE26" s="23" t="e">
        <v>#N/A</v>
      </c>
      <c r="FF26" s="23" t="e">
        <v>#N/A</v>
      </c>
      <c r="FH26" s="23" t="e">
        <v>#N/A</v>
      </c>
      <c r="FI26" s="23" t="e">
        <v>#N/A</v>
      </c>
      <c r="FK26" s="23" t="e">
        <v>#N/A</v>
      </c>
      <c r="FL26" s="23" t="e">
        <v>#N/A</v>
      </c>
      <c r="FN26" s="23" t="e">
        <v>#N/A</v>
      </c>
      <c r="FO26" s="23" t="e">
        <v>#N/A</v>
      </c>
      <c r="FQ26" s="23" t="e">
        <v>#N/A</v>
      </c>
      <c r="FR26" s="23" t="e">
        <v>#N/A</v>
      </c>
      <c r="FT26" s="23" t="e">
        <v>#N/A</v>
      </c>
      <c r="FU26" s="23" t="e">
        <v>#N/A</v>
      </c>
      <c r="FW26" s="23" t="e">
        <v>#N/A</v>
      </c>
      <c r="FX26" s="23" t="e">
        <v>#N/A</v>
      </c>
      <c r="FZ26" s="23" t="e">
        <v>#N/A</v>
      </c>
      <c r="GA26" s="23" t="e">
        <v>#N/A</v>
      </c>
      <c r="GC26" s="23" t="e">
        <v>#N/A</v>
      </c>
      <c r="GD26" s="23" t="e">
        <v>#N/A</v>
      </c>
      <c r="GF26" s="23" t="e">
        <v>#N/A</v>
      </c>
      <c r="GG26" s="23" t="e">
        <v>#N/A</v>
      </c>
      <c r="GI26" s="23" t="e">
        <v>#N/A</v>
      </c>
      <c r="GJ26" s="23" t="e">
        <v>#N/A</v>
      </c>
      <c r="GL26" s="23" t="e">
        <v>#N/A</v>
      </c>
      <c r="GM26" s="23" t="e">
        <v>#N/A</v>
      </c>
      <c r="GO26" s="23" t="e">
        <v>#N/A</v>
      </c>
      <c r="GP26" s="23" t="e">
        <v>#N/A</v>
      </c>
      <c r="GR26" s="23" t="e">
        <v>#N/A</v>
      </c>
      <c r="GS26" s="23" t="e">
        <v>#N/A</v>
      </c>
      <c r="GU26" s="23" t="e">
        <v>#N/A</v>
      </c>
      <c r="GV26" s="23" t="e">
        <v>#N/A</v>
      </c>
      <c r="GX26" s="23" t="e">
        <v>#N/A</v>
      </c>
      <c r="GY26" s="23" t="e">
        <v>#N/A</v>
      </c>
      <c r="HA26" s="23" t="e">
        <v>#N/A</v>
      </c>
      <c r="HB26" s="23" t="e">
        <v>#N/A</v>
      </c>
      <c r="HD26" s="23" t="e">
        <v>#N/A</v>
      </c>
      <c r="HE26" s="23" t="e">
        <v>#N/A</v>
      </c>
      <c r="HG26" s="23" t="e">
        <v>#N/A</v>
      </c>
      <c r="HH26" s="23" t="e">
        <v>#N/A</v>
      </c>
      <c r="HJ26" s="23" t="e">
        <v>#N/A</v>
      </c>
      <c r="HK26" s="23" t="e">
        <v>#N/A</v>
      </c>
      <c r="HM26" s="23" t="e">
        <v>#N/A</v>
      </c>
      <c r="HN26" s="23" t="e">
        <v>#N/A</v>
      </c>
      <c r="HP26" s="23" t="e">
        <v>#N/A</v>
      </c>
      <c r="HQ26" s="23" t="e">
        <v>#N/A</v>
      </c>
      <c r="HS26" s="23" t="e">
        <v>#N/A</v>
      </c>
      <c r="HT26" s="23" t="e">
        <v>#N/A</v>
      </c>
      <c r="HV26" s="23" t="e">
        <v>#N/A</v>
      </c>
      <c r="HW26" s="23" t="e">
        <v>#N/A</v>
      </c>
      <c r="HY26" s="23" t="e">
        <v>#N/A</v>
      </c>
      <c r="HZ26" s="23" t="e">
        <v>#N/A</v>
      </c>
      <c r="IB26" s="23" t="e">
        <v>#N/A</v>
      </c>
      <c r="IC26" s="23" t="e">
        <v>#N/A</v>
      </c>
      <c r="IE26" s="23" t="e">
        <v>#N/A</v>
      </c>
      <c r="IF26" s="23" t="e">
        <v>#N/A</v>
      </c>
      <c r="IH26" s="23" t="e">
        <v>#N/A</v>
      </c>
      <c r="II26" s="23" t="e">
        <v>#N/A</v>
      </c>
      <c r="IJ26" s="51" t="e">
        <v>#N/A</v>
      </c>
      <c r="IK26" s="51" t="e">
        <f t="shared" si="0"/>
        <v>#N/A</v>
      </c>
    </row>
    <row r="27" spans="1:246" x14ac:dyDescent="0.25">
      <c r="A27" s="21" t="s">
        <v>80</v>
      </c>
      <c r="B27" s="25" t="s">
        <v>82</v>
      </c>
      <c r="C27" s="21" t="s">
        <v>180</v>
      </c>
      <c r="E27" s="23">
        <v>5</v>
      </c>
      <c r="F27" s="23">
        <v>0</v>
      </c>
      <c r="H27" s="23">
        <v>3</v>
      </c>
      <c r="I27" s="23">
        <v>1.3</v>
      </c>
      <c r="K27" s="23">
        <v>2</v>
      </c>
      <c r="L27" s="23">
        <v>3.25</v>
      </c>
      <c r="N27" s="23">
        <v>1</v>
      </c>
      <c r="O27" s="23">
        <v>0</v>
      </c>
      <c r="T27" s="23">
        <v>3</v>
      </c>
      <c r="U27" s="23">
        <v>0</v>
      </c>
      <c r="W27" s="23">
        <v>3</v>
      </c>
      <c r="X27" s="23">
        <v>2.25</v>
      </c>
      <c r="Z27" s="23">
        <v>1</v>
      </c>
      <c r="AA27" s="23">
        <v>0</v>
      </c>
      <c r="AC27" s="23">
        <v>1</v>
      </c>
      <c r="AD27" s="23">
        <v>0</v>
      </c>
      <c r="AI27" s="23">
        <v>2</v>
      </c>
      <c r="AJ27" s="23">
        <v>0</v>
      </c>
      <c r="AL27" s="23">
        <v>2</v>
      </c>
      <c r="AM27" s="23">
        <v>0</v>
      </c>
      <c r="AO27" s="23">
        <v>2</v>
      </c>
      <c r="AP27" s="23">
        <v>0</v>
      </c>
      <c r="AR27" s="23">
        <v>2</v>
      </c>
      <c r="AS27" s="23">
        <v>0.8</v>
      </c>
      <c r="AX27" s="23">
        <v>1</v>
      </c>
      <c r="AY27" s="23">
        <v>0</v>
      </c>
      <c r="BG27" s="23">
        <v>1</v>
      </c>
      <c r="BH27" s="23">
        <v>0.9</v>
      </c>
      <c r="IJ27" s="51">
        <v>5.4</v>
      </c>
      <c r="IK27" s="51">
        <f t="shared" si="0"/>
        <v>5.4</v>
      </c>
    </row>
    <row r="28" spans="1:246" hidden="1" x14ac:dyDescent="0.25">
      <c r="A28" s="21" t="s">
        <v>56</v>
      </c>
      <c r="B28" s="25" t="s">
        <v>36</v>
      </c>
      <c r="C28" s="21" t="s">
        <v>179</v>
      </c>
      <c r="E28" s="23">
        <v>1</v>
      </c>
      <c r="F28" s="23">
        <v>0</v>
      </c>
      <c r="H28" s="23">
        <v>4</v>
      </c>
      <c r="I28" s="23">
        <v>9</v>
      </c>
      <c r="K28" s="23">
        <v>5</v>
      </c>
      <c r="L28" s="23">
        <v>2.5</v>
      </c>
      <c r="N28" s="23">
        <v>2</v>
      </c>
      <c r="O28" s="23">
        <v>0</v>
      </c>
      <c r="Q28" s="23">
        <v>4</v>
      </c>
      <c r="R28" s="23">
        <v>0</v>
      </c>
      <c r="T28" s="23">
        <v>4</v>
      </c>
      <c r="U28" s="23">
        <v>3</v>
      </c>
      <c r="W28" s="23">
        <v>2</v>
      </c>
      <c r="X28" s="23">
        <v>4</v>
      </c>
      <c r="Z28" s="23">
        <v>4</v>
      </c>
      <c r="AA28" s="23">
        <v>1.6</v>
      </c>
      <c r="AC28" s="23">
        <v>3</v>
      </c>
      <c r="AD28" s="23">
        <v>2.25</v>
      </c>
      <c r="AF28" s="23">
        <v>1</v>
      </c>
      <c r="AG28" s="23">
        <v>0</v>
      </c>
      <c r="FB28" s="23" t="e">
        <v>#N/A</v>
      </c>
      <c r="FC28" s="23" t="e">
        <v>#N/A</v>
      </c>
      <c r="FN28" s="23" t="e">
        <v>#N/A</v>
      </c>
      <c r="FO28" s="23" t="e">
        <v>#N/A</v>
      </c>
      <c r="FQ28" s="23" t="e">
        <v>#N/A</v>
      </c>
      <c r="FR28" s="23" t="e">
        <v>#N/A</v>
      </c>
      <c r="FT28" s="23" t="e">
        <v>#N/A</v>
      </c>
      <c r="FU28" s="23" t="e">
        <v>#N/A</v>
      </c>
      <c r="FZ28" s="23" t="e">
        <v>#N/A</v>
      </c>
      <c r="GA28" s="23" t="e">
        <v>#N/A</v>
      </c>
      <c r="GF28" s="23" t="e">
        <v>#N/A</v>
      </c>
      <c r="GG28" s="23" t="e">
        <v>#N/A</v>
      </c>
      <c r="GL28" s="23" t="e">
        <v>#N/A</v>
      </c>
      <c r="GM28" s="23" t="e">
        <v>#N/A</v>
      </c>
      <c r="GU28" s="23" t="e">
        <v>#N/A</v>
      </c>
      <c r="GV28" s="23" t="e">
        <v>#N/A</v>
      </c>
      <c r="GX28" s="23" t="e">
        <v>#N/A</v>
      </c>
      <c r="GY28" s="23" t="e">
        <v>#N/A</v>
      </c>
      <c r="HD28" s="23" t="e">
        <v>#N/A</v>
      </c>
      <c r="HE28" s="23" t="e">
        <v>#N/A</v>
      </c>
      <c r="HJ28" s="23" t="e">
        <v>#N/A</v>
      </c>
      <c r="HK28" s="23" t="e">
        <v>#N/A</v>
      </c>
      <c r="HM28" s="23" t="e">
        <v>#N/A</v>
      </c>
      <c r="HN28" s="23" t="e">
        <v>#N/A</v>
      </c>
      <c r="HV28" s="23" t="e">
        <v>#N/A</v>
      </c>
      <c r="HW28" s="23" t="e">
        <v>#N/A</v>
      </c>
      <c r="IB28" s="23" t="e">
        <v>#N/A</v>
      </c>
      <c r="IC28" s="23" t="e">
        <v>#N/A</v>
      </c>
      <c r="IE28" s="23" t="e">
        <v>#N/A</v>
      </c>
      <c r="IF28" s="23" t="e">
        <v>#N/A</v>
      </c>
      <c r="IJ28" s="51" t="e">
        <v>#N/A</v>
      </c>
      <c r="IK28" s="51" t="e">
        <f t="shared" si="0"/>
        <v>#N/A</v>
      </c>
    </row>
    <row r="29" spans="1:246" x14ac:dyDescent="0.25">
      <c r="A29" s="21" t="s">
        <v>113</v>
      </c>
      <c r="B29" s="25" t="s">
        <v>112</v>
      </c>
      <c r="C29" s="21" t="s">
        <v>178</v>
      </c>
      <c r="E29" s="23">
        <v>2</v>
      </c>
      <c r="F29" s="23">
        <v>0</v>
      </c>
      <c r="H29" s="23">
        <v>5</v>
      </c>
      <c r="I29" s="23">
        <v>7</v>
      </c>
      <c r="K29" s="23">
        <v>3</v>
      </c>
      <c r="L29" s="23">
        <v>0</v>
      </c>
      <c r="N29" s="23">
        <v>2</v>
      </c>
      <c r="O29" s="23">
        <v>2.5</v>
      </c>
      <c r="Q29" s="23">
        <v>3</v>
      </c>
      <c r="R29" s="23">
        <v>4</v>
      </c>
      <c r="T29" s="23">
        <v>2</v>
      </c>
      <c r="U29" s="23">
        <v>2.5</v>
      </c>
      <c r="W29" s="23">
        <v>3</v>
      </c>
      <c r="X29" s="23">
        <v>0</v>
      </c>
      <c r="Z29" s="23">
        <v>5</v>
      </c>
      <c r="AA29" s="23">
        <v>6.55</v>
      </c>
      <c r="AC29" s="23">
        <v>3</v>
      </c>
      <c r="AD29" s="23">
        <v>2.9</v>
      </c>
      <c r="AI29" s="23">
        <v>4</v>
      </c>
      <c r="AJ29" s="23">
        <v>2</v>
      </c>
      <c r="AL29" s="23">
        <v>2</v>
      </c>
      <c r="AM29" s="23">
        <v>0</v>
      </c>
      <c r="AO29" s="23">
        <v>2</v>
      </c>
      <c r="AP29" s="23">
        <v>3.25</v>
      </c>
      <c r="AR29" s="23">
        <v>1</v>
      </c>
      <c r="AS29" s="23">
        <v>0</v>
      </c>
      <c r="AU29" s="23">
        <v>1</v>
      </c>
      <c r="AV29" s="23">
        <v>0</v>
      </c>
      <c r="BA29" s="23">
        <v>1</v>
      </c>
      <c r="BB29" s="23">
        <v>0</v>
      </c>
      <c r="BG29" s="23">
        <v>1</v>
      </c>
      <c r="BH29" s="23">
        <v>0</v>
      </c>
      <c r="BJ29" s="23">
        <v>2</v>
      </c>
      <c r="BK29" s="23">
        <v>0</v>
      </c>
      <c r="BM29" s="23">
        <v>1</v>
      </c>
      <c r="BN29" s="23">
        <v>0</v>
      </c>
      <c r="BY29" s="23">
        <v>1</v>
      </c>
      <c r="BZ29" s="23">
        <v>4.5</v>
      </c>
      <c r="CE29" s="23">
        <v>3</v>
      </c>
      <c r="CF29" s="23">
        <v>3.05</v>
      </c>
      <c r="CH29" s="23">
        <v>1</v>
      </c>
      <c r="CI29" s="23">
        <v>0</v>
      </c>
      <c r="DC29" s="23">
        <v>1</v>
      </c>
      <c r="DD29" s="23">
        <v>0</v>
      </c>
      <c r="DI29" s="23">
        <v>1</v>
      </c>
      <c r="DJ29" s="23">
        <v>0</v>
      </c>
      <c r="DR29" s="23">
        <v>1</v>
      </c>
      <c r="DS29" s="23">
        <v>0</v>
      </c>
      <c r="EA29" s="23">
        <v>1</v>
      </c>
      <c r="EB29" s="23">
        <v>0</v>
      </c>
      <c r="ED29" s="23">
        <v>1</v>
      </c>
      <c r="EE29" s="23">
        <v>8</v>
      </c>
      <c r="FN29" s="23">
        <v>1</v>
      </c>
      <c r="FO29" s="23">
        <v>0</v>
      </c>
      <c r="FQ29" s="23">
        <v>1</v>
      </c>
      <c r="FR29" s="23">
        <v>0</v>
      </c>
      <c r="FT29" s="23">
        <v>1</v>
      </c>
      <c r="FU29" s="23">
        <v>7.5</v>
      </c>
      <c r="FZ29" s="23">
        <v>2</v>
      </c>
      <c r="GA29" s="23">
        <v>0</v>
      </c>
      <c r="GF29" s="23">
        <v>2</v>
      </c>
      <c r="GG29" s="23">
        <v>0</v>
      </c>
      <c r="GL29" s="23">
        <v>1</v>
      </c>
      <c r="GM29" s="23">
        <v>0</v>
      </c>
      <c r="GU29" s="23">
        <v>2</v>
      </c>
      <c r="GV29" s="23">
        <v>1.2000000000000002</v>
      </c>
      <c r="GX29" s="23">
        <v>1</v>
      </c>
      <c r="GY29" s="23">
        <v>5.5</v>
      </c>
      <c r="HD29" s="23">
        <v>1</v>
      </c>
      <c r="HE29" s="23">
        <v>0</v>
      </c>
      <c r="HJ29" s="23">
        <v>1</v>
      </c>
      <c r="HK29" s="23">
        <v>5</v>
      </c>
      <c r="HM29" s="23">
        <v>1</v>
      </c>
      <c r="HN29" s="23">
        <v>0</v>
      </c>
      <c r="HV29" s="23">
        <v>1</v>
      </c>
      <c r="HW29" s="23">
        <v>0</v>
      </c>
      <c r="IB29" s="23">
        <v>1</v>
      </c>
      <c r="IC29" s="23">
        <v>7.5</v>
      </c>
      <c r="IE29" s="23">
        <v>1</v>
      </c>
      <c r="IF29" s="23">
        <v>0</v>
      </c>
      <c r="IJ29" s="51">
        <v>19.350000000000001</v>
      </c>
      <c r="IK29" s="51">
        <f t="shared" si="0"/>
        <v>19.350000000000001</v>
      </c>
    </row>
    <row r="30" spans="1:246" s="26" customFormat="1" hidden="1" x14ac:dyDescent="0.25">
      <c r="A30" s="21" t="s">
        <v>177</v>
      </c>
      <c r="B30" s="25" t="s">
        <v>83</v>
      </c>
      <c r="C30" s="21" t="s">
        <v>176</v>
      </c>
      <c r="D30" s="23">
        <v>10</v>
      </c>
      <c r="E30" s="23">
        <v>5</v>
      </c>
      <c r="F30" s="23">
        <v>0</v>
      </c>
      <c r="G30" s="23"/>
      <c r="H30" s="23">
        <v>5</v>
      </c>
      <c r="I30" s="23">
        <v>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 t="e">
        <v>#N/A</v>
      </c>
      <c r="EH30" s="23" t="e">
        <v>#N/A</v>
      </c>
      <c r="EI30" s="23"/>
      <c r="EJ30" s="23" t="e">
        <v>#N/A</v>
      </c>
      <c r="EK30" s="23" t="e">
        <v>#N/A</v>
      </c>
      <c r="EL30" s="23"/>
      <c r="EM30" s="23" t="e">
        <v>#N/A</v>
      </c>
      <c r="EN30" s="23" t="e">
        <v>#N/A</v>
      </c>
      <c r="EO30" s="23"/>
      <c r="EP30" s="23" t="e">
        <v>#N/A</v>
      </c>
      <c r="EQ30" s="23" t="e">
        <v>#N/A</v>
      </c>
      <c r="ER30" s="23"/>
      <c r="ES30" s="23" t="e">
        <v>#N/A</v>
      </c>
      <c r="ET30" s="23" t="e">
        <v>#N/A</v>
      </c>
      <c r="EU30" s="23"/>
      <c r="EV30" s="23" t="e">
        <v>#N/A</v>
      </c>
      <c r="EW30" s="23" t="e">
        <v>#N/A</v>
      </c>
      <c r="EX30" s="23"/>
      <c r="EY30" s="23" t="e">
        <v>#N/A</v>
      </c>
      <c r="EZ30" s="23" t="e">
        <v>#N/A</v>
      </c>
      <c r="FA30" s="23"/>
      <c r="FB30" s="23" t="e">
        <v>#N/A</v>
      </c>
      <c r="FC30" s="23" t="e">
        <v>#N/A</v>
      </c>
      <c r="FD30" s="23"/>
      <c r="FE30" s="23" t="e">
        <v>#N/A</v>
      </c>
      <c r="FF30" s="23" t="e">
        <v>#N/A</v>
      </c>
      <c r="FG30" s="23"/>
      <c r="FH30" s="23" t="e">
        <v>#N/A</v>
      </c>
      <c r="FI30" s="23" t="e">
        <v>#N/A</v>
      </c>
      <c r="FJ30" s="23"/>
      <c r="FK30" s="23" t="e">
        <v>#N/A</v>
      </c>
      <c r="FL30" s="23" t="e">
        <v>#N/A</v>
      </c>
      <c r="FM30" s="23"/>
      <c r="FN30" s="23" t="e">
        <v>#N/A</v>
      </c>
      <c r="FO30" s="23" t="e">
        <v>#N/A</v>
      </c>
      <c r="FP30" s="23"/>
      <c r="FQ30" s="23" t="e">
        <v>#N/A</v>
      </c>
      <c r="FR30" s="23" t="e">
        <v>#N/A</v>
      </c>
      <c r="FS30" s="23"/>
      <c r="FT30" s="23" t="e">
        <v>#N/A</v>
      </c>
      <c r="FU30" s="23" t="e">
        <v>#N/A</v>
      </c>
      <c r="FV30" s="23"/>
      <c r="FW30" s="23" t="e">
        <v>#N/A</v>
      </c>
      <c r="FX30" s="23" t="e">
        <v>#N/A</v>
      </c>
      <c r="FY30" s="23"/>
      <c r="FZ30" s="23" t="e">
        <v>#N/A</v>
      </c>
      <c r="GA30" s="23" t="e">
        <v>#N/A</v>
      </c>
      <c r="GB30" s="23"/>
      <c r="GC30" s="23" t="e">
        <v>#N/A</v>
      </c>
      <c r="GD30" s="23" t="e">
        <v>#N/A</v>
      </c>
      <c r="GE30" s="23"/>
      <c r="GF30" s="23" t="e">
        <v>#N/A</v>
      </c>
      <c r="GG30" s="23" t="e">
        <v>#N/A</v>
      </c>
      <c r="GH30" s="23"/>
      <c r="GI30" s="23" t="e">
        <v>#N/A</v>
      </c>
      <c r="GJ30" s="23" t="e">
        <v>#N/A</v>
      </c>
      <c r="GK30" s="23"/>
      <c r="GL30" s="23" t="e">
        <v>#N/A</v>
      </c>
      <c r="GM30" s="23" t="e">
        <v>#N/A</v>
      </c>
      <c r="GN30" s="23"/>
      <c r="GO30" s="23" t="e">
        <v>#N/A</v>
      </c>
      <c r="GP30" s="23" t="e">
        <v>#N/A</v>
      </c>
      <c r="GQ30" s="23"/>
      <c r="GR30" s="23" t="e">
        <v>#N/A</v>
      </c>
      <c r="GS30" s="23" t="e">
        <v>#N/A</v>
      </c>
      <c r="GT30" s="23"/>
      <c r="GU30" s="23" t="e">
        <v>#N/A</v>
      </c>
      <c r="GV30" s="23" t="e">
        <v>#N/A</v>
      </c>
      <c r="GW30" s="23"/>
      <c r="GX30" s="23" t="e">
        <v>#N/A</v>
      </c>
      <c r="GY30" s="23" t="e">
        <v>#N/A</v>
      </c>
      <c r="GZ30" s="23"/>
      <c r="HA30" s="23"/>
      <c r="HB30" s="23"/>
      <c r="HC30" s="23"/>
      <c r="HD30" s="23" t="e">
        <v>#N/A</v>
      </c>
      <c r="HE30" s="23" t="e">
        <v>#N/A</v>
      </c>
      <c r="HF30" s="23"/>
      <c r="HG30" s="23" t="e">
        <v>#N/A</v>
      </c>
      <c r="HH30" s="23" t="e">
        <v>#N/A</v>
      </c>
      <c r="HI30" s="23"/>
      <c r="HJ30" s="23" t="e">
        <v>#N/A</v>
      </c>
      <c r="HK30" s="23" t="e">
        <v>#N/A</v>
      </c>
      <c r="HL30" s="23"/>
      <c r="HM30" s="23" t="e">
        <v>#N/A</v>
      </c>
      <c r="HN30" s="23" t="e">
        <v>#N/A</v>
      </c>
      <c r="HO30" s="23"/>
      <c r="HP30" s="23"/>
      <c r="HQ30" s="23"/>
      <c r="HR30" s="23"/>
      <c r="HS30" s="23"/>
      <c r="HT30" s="23"/>
      <c r="HU30" s="23"/>
      <c r="HV30" s="23" t="e">
        <v>#N/A</v>
      </c>
      <c r="HW30" s="23" t="e">
        <v>#N/A</v>
      </c>
      <c r="HX30" s="23"/>
      <c r="HY30" s="23" t="e">
        <v>#N/A</v>
      </c>
      <c r="HZ30" s="23" t="e">
        <v>#N/A</v>
      </c>
      <c r="IA30" s="23"/>
      <c r="IB30" s="23" t="e">
        <v>#N/A</v>
      </c>
      <c r="IC30" s="23" t="e">
        <v>#N/A</v>
      </c>
      <c r="ID30" s="23"/>
      <c r="IE30" s="23" t="e">
        <v>#N/A</v>
      </c>
      <c r="IF30" s="23" t="e">
        <v>#N/A</v>
      </c>
      <c r="IG30" s="23"/>
      <c r="IH30" s="23" t="e">
        <v>#N/A</v>
      </c>
      <c r="II30" s="23" t="e">
        <v>#N/A</v>
      </c>
      <c r="IJ30" s="51" t="e">
        <v>#N/A</v>
      </c>
      <c r="IK30" s="51" t="e">
        <f t="shared" si="0"/>
        <v>#N/A</v>
      </c>
      <c r="IL30" s="50"/>
    </row>
    <row r="31" spans="1:246" hidden="1" x14ac:dyDescent="0.25">
      <c r="A31" s="21" t="s">
        <v>74</v>
      </c>
      <c r="B31" s="25" t="s">
        <v>37</v>
      </c>
      <c r="C31" s="21" t="s">
        <v>161</v>
      </c>
      <c r="D31" s="52">
        <v>-13.35</v>
      </c>
      <c r="E31" s="23">
        <v>3</v>
      </c>
      <c r="F31" s="23">
        <v>4.5</v>
      </c>
      <c r="EG31" s="23" t="e">
        <v>#N/A</v>
      </c>
      <c r="EH31" s="23" t="e">
        <v>#N/A</v>
      </c>
      <c r="EJ31" s="23" t="e">
        <v>#N/A</v>
      </c>
      <c r="EK31" s="23" t="e">
        <v>#N/A</v>
      </c>
      <c r="EM31" s="23" t="e">
        <v>#N/A</v>
      </c>
      <c r="EN31" s="23" t="e">
        <v>#N/A</v>
      </c>
      <c r="EP31" s="23" t="e">
        <v>#N/A</v>
      </c>
      <c r="EQ31" s="23" t="e">
        <v>#N/A</v>
      </c>
      <c r="ES31" s="23" t="e">
        <v>#N/A</v>
      </c>
      <c r="ET31" s="23" t="e">
        <v>#N/A</v>
      </c>
      <c r="EV31" s="23" t="e">
        <v>#N/A</v>
      </c>
      <c r="EW31" s="23" t="e">
        <v>#N/A</v>
      </c>
      <c r="EY31" s="23" t="e">
        <v>#N/A</v>
      </c>
      <c r="EZ31" s="23" t="e">
        <v>#N/A</v>
      </c>
      <c r="FB31" s="23" t="e">
        <v>#N/A</v>
      </c>
      <c r="FC31" s="23" t="e">
        <v>#N/A</v>
      </c>
      <c r="FE31" s="23" t="e">
        <v>#N/A</v>
      </c>
      <c r="FF31" s="23" t="e">
        <v>#N/A</v>
      </c>
      <c r="FH31" s="23" t="e">
        <v>#N/A</v>
      </c>
      <c r="FI31" s="23" t="e">
        <v>#N/A</v>
      </c>
      <c r="FK31" s="23" t="e">
        <v>#N/A</v>
      </c>
      <c r="FL31" s="23" t="e">
        <v>#N/A</v>
      </c>
      <c r="FN31" s="23" t="e">
        <v>#N/A</v>
      </c>
      <c r="FO31" s="23" t="e">
        <v>#N/A</v>
      </c>
      <c r="FQ31" s="23" t="e">
        <v>#N/A</v>
      </c>
      <c r="FR31" s="23" t="e">
        <v>#N/A</v>
      </c>
      <c r="FT31" s="23" t="e">
        <v>#N/A</v>
      </c>
      <c r="FU31" s="23" t="e">
        <v>#N/A</v>
      </c>
      <c r="FW31" s="23" t="e">
        <v>#N/A</v>
      </c>
      <c r="FX31" s="23" t="e">
        <v>#N/A</v>
      </c>
      <c r="FZ31" s="23" t="e">
        <v>#N/A</v>
      </c>
      <c r="GA31" s="23" t="e">
        <v>#N/A</v>
      </c>
      <c r="GC31" s="23" t="e">
        <v>#N/A</v>
      </c>
      <c r="GD31" s="23" t="e">
        <v>#N/A</v>
      </c>
      <c r="GF31" s="23" t="e">
        <v>#N/A</v>
      </c>
      <c r="GG31" s="23" t="e">
        <v>#N/A</v>
      </c>
      <c r="GI31" s="23" t="e">
        <v>#N/A</v>
      </c>
      <c r="GJ31" s="23" t="e">
        <v>#N/A</v>
      </c>
      <c r="GL31" s="23" t="e">
        <v>#N/A</v>
      </c>
      <c r="GM31" s="23" t="e">
        <v>#N/A</v>
      </c>
      <c r="GO31" s="23" t="e">
        <v>#N/A</v>
      </c>
      <c r="GP31" s="23" t="e">
        <v>#N/A</v>
      </c>
      <c r="GR31" s="23" t="e">
        <v>#N/A</v>
      </c>
      <c r="GS31" s="23" t="e">
        <v>#N/A</v>
      </c>
      <c r="GU31" s="23" t="e">
        <v>#N/A</v>
      </c>
      <c r="GV31" s="23" t="e">
        <v>#N/A</v>
      </c>
      <c r="GX31" s="23" t="e">
        <v>#N/A</v>
      </c>
      <c r="GY31" s="23" t="e">
        <v>#N/A</v>
      </c>
      <c r="HD31" s="23" t="e">
        <v>#N/A</v>
      </c>
      <c r="HE31" s="23" t="e">
        <v>#N/A</v>
      </c>
      <c r="HG31" s="23" t="e">
        <v>#N/A</v>
      </c>
      <c r="HH31" s="23" t="e">
        <v>#N/A</v>
      </c>
      <c r="HJ31" s="23" t="e">
        <v>#N/A</v>
      </c>
      <c r="HK31" s="23" t="e">
        <v>#N/A</v>
      </c>
      <c r="HM31" s="23" t="e">
        <v>#N/A</v>
      </c>
      <c r="HN31" s="23" t="e">
        <v>#N/A</v>
      </c>
      <c r="HV31" s="23" t="e">
        <v>#N/A</v>
      </c>
      <c r="HW31" s="23" t="e">
        <v>#N/A</v>
      </c>
      <c r="HY31" s="23" t="e">
        <v>#N/A</v>
      </c>
      <c r="HZ31" s="23" t="e">
        <v>#N/A</v>
      </c>
      <c r="IB31" s="23" t="e">
        <v>#N/A</v>
      </c>
      <c r="IC31" s="23" t="e">
        <v>#N/A</v>
      </c>
      <c r="IE31" s="23" t="e">
        <v>#N/A</v>
      </c>
      <c r="IF31" s="23" t="e">
        <v>#N/A</v>
      </c>
      <c r="IH31" s="23" t="e">
        <v>#N/A</v>
      </c>
      <c r="II31" s="23" t="e">
        <v>#N/A</v>
      </c>
      <c r="IJ31" s="51" t="e">
        <v>#N/A</v>
      </c>
      <c r="IK31" s="51" t="e">
        <f t="shared" si="0"/>
        <v>#N/A</v>
      </c>
    </row>
    <row r="32" spans="1:246" hidden="1" x14ac:dyDescent="0.25">
      <c r="A32" s="21" t="s">
        <v>78</v>
      </c>
      <c r="B32" s="25" t="s">
        <v>84</v>
      </c>
      <c r="C32" s="21" t="s">
        <v>136</v>
      </c>
      <c r="E32" s="23">
        <v>1</v>
      </c>
      <c r="F32" s="23">
        <v>0</v>
      </c>
      <c r="H32" s="23">
        <v>4</v>
      </c>
      <c r="I32" s="23">
        <v>0</v>
      </c>
      <c r="K32" s="23">
        <v>2</v>
      </c>
      <c r="L32" s="23">
        <v>0</v>
      </c>
      <c r="N32" s="23">
        <v>3</v>
      </c>
      <c r="O32" s="23">
        <v>7.25</v>
      </c>
      <c r="Q32" s="23">
        <v>2</v>
      </c>
      <c r="R32" s="23">
        <v>4.5</v>
      </c>
      <c r="T32" s="23">
        <v>1</v>
      </c>
      <c r="U32" s="23">
        <v>0</v>
      </c>
      <c r="W32" s="23">
        <v>2</v>
      </c>
      <c r="X32" s="23">
        <v>2.5</v>
      </c>
      <c r="Z32" s="23">
        <v>2</v>
      </c>
      <c r="AA32" s="23">
        <v>6.5</v>
      </c>
      <c r="AC32" s="23">
        <v>2</v>
      </c>
      <c r="AD32" s="23">
        <v>7.5</v>
      </c>
      <c r="AF32" s="23">
        <v>1</v>
      </c>
      <c r="AG32" s="23">
        <v>2.5</v>
      </c>
      <c r="AI32" s="23">
        <v>2</v>
      </c>
      <c r="AJ32" s="23">
        <v>2.25</v>
      </c>
      <c r="AL32" s="23">
        <v>2</v>
      </c>
      <c r="AM32" s="23">
        <v>6</v>
      </c>
      <c r="AO32" s="23">
        <v>3</v>
      </c>
      <c r="AP32" s="23">
        <v>2.5</v>
      </c>
      <c r="AR32" s="23">
        <v>2</v>
      </c>
      <c r="AS32" s="23">
        <v>0</v>
      </c>
      <c r="AU32" s="23">
        <v>1</v>
      </c>
      <c r="AV32" s="23">
        <v>0</v>
      </c>
      <c r="AX32" s="23">
        <v>3</v>
      </c>
      <c r="AY32" s="23">
        <v>0</v>
      </c>
      <c r="BA32" s="23">
        <v>2</v>
      </c>
      <c r="BB32" s="23">
        <v>0</v>
      </c>
      <c r="BD32" s="23">
        <v>1</v>
      </c>
      <c r="BE32" s="23">
        <v>1.3</v>
      </c>
      <c r="BG32" s="23">
        <v>1</v>
      </c>
      <c r="BH32" s="23">
        <v>0</v>
      </c>
      <c r="BJ32" s="23">
        <v>1</v>
      </c>
      <c r="BK32" s="23">
        <v>0</v>
      </c>
      <c r="BM32" s="23">
        <v>1</v>
      </c>
      <c r="BN32" s="23">
        <v>0</v>
      </c>
      <c r="BP32" s="23">
        <v>1</v>
      </c>
      <c r="BQ32" s="23">
        <v>3</v>
      </c>
      <c r="BS32" s="23">
        <v>2</v>
      </c>
      <c r="BT32" s="23">
        <v>0</v>
      </c>
      <c r="BV32" s="23">
        <v>1</v>
      </c>
      <c r="BW32" s="23">
        <v>0</v>
      </c>
      <c r="BY32" s="23">
        <v>1</v>
      </c>
      <c r="BZ32" s="23">
        <v>0</v>
      </c>
      <c r="CB32" s="23">
        <v>1</v>
      </c>
      <c r="CC32" s="23">
        <v>0</v>
      </c>
      <c r="CE32" s="23">
        <v>1</v>
      </c>
      <c r="CF32" s="23">
        <v>1.5</v>
      </c>
      <c r="CH32" s="23">
        <v>1</v>
      </c>
      <c r="CI32" s="23">
        <v>0</v>
      </c>
      <c r="CK32" s="23">
        <v>1</v>
      </c>
      <c r="CL32" s="23">
        <v>0</v>
      </c>
      <c r="CN32" s="23">
        <v>2</v>
      </c>
      <c r="CO32" s="23">
        <v>0</v>
      </c>
      <c r="CQ32" s="23">
        <v>1</v>
      </c>
      <c r="CR32" s="23">
        <v>0</v>
      </c>
      <c r="CT32" s="23">
        <v>1</v>
      </c>
      <c r="CU32" s="23">
        <v>0</v>
      </c>
      <c r="CW32" s="23">
        <v>1</v>
      </c>
      <c r="CX32" s="23">
        <v>0</v>
      </c>
      <c r="CZ32" s="23">
        <v>1</v>
      </c>
      <c r="DA32" s="23">
        <v>0</v>
      </c>
      <c r="DC32" s="23">
        <v>1</v>
      </c>
      <c r="DD32" s="23">
        <v>0</v>
      </c>
      <c r="DF32" s="23">
        <v>1</v>
      </c>
      <c r="DG32" s="23">
        <v>0</v>
      </c>
      <c r="DI32" s="23">
        <v>1</v>
      </c>
      <c r="DJ32" s="23">
        <v>6.5</v>
      </c>
      <c r="DL32" s="23">
        <v>1</v>
      </c>
      <c r="DM32" s="23">
        <v>0</v>
      </c>
      <c r="DO32" s="23">
        <v>1</v>
      </c>
      <c r="DP32" s="23">
        <v>3.5</v>
      </c>
      <c r="DU32" s="23">
        <v>1</v>
      </c>
      <c r="DV32" s="23">
        <v>0.5</v>
      </c>
      <c r="DX32" s="23">
        <v>1</v>
      </c>
      <c r="DY32" s="23">
        <v>0</v>
      </c>
      <c r="EA32" s="23">
        <v>1</v>
      </c>
      <c r="EB32" s="23">
        <v>0</v>
      </c>
      <c r="ED32" s="23">
        <v>1</v>
      </c>
      <c r="EE32" s="23">
        <v>4</v>
      </c>
      <c r="EG32" s="23">
        <v>1</v>
      </c>
      <c r="EH32" s="23">
        <v>0</v>
      </c>
      <c r="EJ32" s="23">
        <v>1</v>
      </c>
      <c r="EK32" s="23">
        <v>0</v>
      </c>
      <c r="EM32" s="23">
        <v>1</v>
      </c>
      <c r="EN32" s="23">
        <v>0</v>
      </c>
      <c r="EP32" s="23">
        <v>1</v>
      </c>
      <c r="EQ32" s="23">
        <v>0</v>
      </c>
      <c r="ES32" s="23">
        <v>1</v>
      </c>
      <c r="ET32" s="23">
        <v>0</v>
      </c>
      <c r="EV32" s="23">
        <v>1</v>
      </c>
      <c r="EW32" s="23">
        <v>0</v>
      </c>
      <c r="EY32" s="23">
        <v>1</v>
      </c>
      <c r="EZ32" s="23">
        <v>0</v>
      </c>
      <c r="FB32" s="23">
        <v>1</v>
      </c>
      <c r="FC32" s="23">
        <v>0</v>
      </c>
      <c r="FE32" s="23">
        <v>1</v>
      </c>
      <c r="FF32" s="23">
        <v>0</v>
      </c>
      <c r="FH32" s="23">
        <v>1</v>
      </c>
      <c r="FI32" s="23">
        <v>0</v>
      </c>
      <c r="FK32" s="23">
        <v>2</v>
      </c>
      <c r="FL32" s="23">
        <v>0</v>
      </c>
      <c r="FN32" s="23">
        <v>4</v>
      </c>
      <c r="FO32" s="23">
        <v>0</v>
      </c>
      <c r="FQ32" s="23">
        <v>4</v>
      </c>
      <c r="FR32" s="23">
        <v>0</v>
      </c>
      <c r="FT32" s="23">
        <v>3</v>
      </c>
      <c r="FU32" s="23">
        <v>3.75</v>
      </c>
      <c r="FW32" s="23">
        <v>2</v>
      </c>
      <c r="FX32" s="23">
        <v>0</v>
      </c>
      <c r="FZ32" s="23">
        <v>5</v>
      </c>
      <c r="GA32" s="23">
        <v>6.3</v>
      </c>
      <c r="GC32" s="23">
        <v>4</v>
      </c>
      <c r="GD32" s="23">
        <v>0</v>
      </c>
      <c r="GF32" s="23">
        <v>1</v>
      </c>
      <c r="GG32" s="23">
        <v>0</v>
      </c>
      <c r="GI32" s="23">
        <v>3</v>
      </c>
      <c r="GJ32" s="23">
        <v>0</v>
      </c>
      <c r="GL32" s="23">
        <v>1</v>
      </c>
      <c r="GM32" s="23">
        <v>0</v>
      </c>
      <c r="GO32" s="23">
        <v>1</v>
      </c>
      <c r="GP32" s="23">
        <v>0</v>
      </c>
      <c r="GR32" s="23" t="e">
        <v>#N/A</v>
      </c>
      <c r="GS32" s="23" t="e">
        <v>#N/A</v>
      </c>
      <c r="GU32" s="23" t="e">
        <v>#N/A</v>
      </c>
      <c r="GV32" s="23" t="e">
        <v>#N/A</v>
      </c>
      <c r="GX32" s="23" t="e">
        <v>#N/A</v>
      </c>
      <c r="GY32" s="23" t="e">
        <v>#N/A</v>
      </c>
      <c r="HD32" s="23" t="e">
        <v>#N/A</v>
      </c>
      <c r="HE32" s="23" t="e">
        <v>#N/A</v>
      </c>
      <c r="HG32" s="23" t="e">
        <v>#N/A</v>
      </c>
      <c r="HH32" s="23" t="e">
        <v>#N/A</v>
      </c>
      <c r="HJ32" s="23" t="e">
        <v>#N/A</v>
      </c>
      <c r="HK32" s="23" t="e">
        <v>#N/A</v>
      </c>
      <c r="HM32" s="23" t="e">
        <v>#N/A</v>
      </c>
      <c r="HN32" s="23" t="e">
        <v>#N/A</v>
      </c>
      <c r="HV32" s="23" t="e">
        <v>#N/A</v>
      </c>
      <c r="HW32" s="23" t="e">
        <v>#N/A</v>
      </c>
      <c r="HY32" s="23" t="e">
        <v>#N/A</v>
      </c>
      <c r="HZ32" s="23" t="e">
        <v>#N/A</v>
      </c>
      <c r="IB32" s="23" t="e">
        <v>#N/A</v>
      </c>
      <c r="IC32" s="23" t="e">
        <v>#N/A</v>
      </c>
      <c r="IE32" s="23" t="e">
        <v>#N/A</v>
      </c>
      <c r="IF32" s="23" t="e">
        <v>#N/A</v>
      </c>
      <c r="IH32" s="23" t="e">
        <v>#N/A</v>
      </c>
      <c r="II32" s="23" t="e">
        <v>#N/A</v>
      </c>
      <c r="IJ32" s="51" t="e">
        <v>#N/A</v>
      </c>
      <c r="IK32" s="51" t="e">
        <f t="shared" si="0"/>
        <v>#N/A</v>
      </c>
    </row>
    <row r="33" spans="1:245" hidden="1" x14ac:dyDescent="0.25">
      <c r="A33" s="21" t="s">
        <v>118</v>
      </c>
      <c r="B33" s="25" t="s">
        <v>117</v>
      </c>
      <c r="C33" s="21" t="s">
        <v>175</v>
      </c>
      <c r="E33" s="23">
        <v>4</v>
      </c>
      <c r="F33" s="23">
        <v>8.9499999999999993</v>
      </c>
      <c r="H33" s="23">
        <v>5</v>
      </c>
      <c r="I33" s="23">
        <v>11.5</v>
      </c>
      <c r="K33" s="23">
        <v>5</v>
      </c>
      <c r="L33" s="23">
        <v>5.5</v>
      </c>
      <c r="N33" s="23">
        <v>5</v>
      </c>
      <c r="O33" s="23">
        <v>6.9</v>
      </c>
      <c r="Q33" s="23">
        <v>5</v>
      </c>
      <c r="R33" s="23">
        <v>12.5</v>
      </c>
      <c r="T33" s="23">
        <v>4</v>
      </c>
      <c r="U33" s="23">
        <v>2.5</v>
      </c>
      <c r="W33" s="23">
        <v>4</v>
      </c>
      <c r="X33" s="23">
        <v>4.5</v>
      </c>
      <c r="Z33" s="23">
        <v>5</v>
      </c>
      <c r="AA33" s="23">
        <v>6.9</v>
      </c>
      <c r="AC33" s="23">
        <v>5</v>
      </c>
      <c r="AD33" s="23">
        <v>12.35</v>
      </c>
      <c r="AF33" s="23">
        <v>5</v>
      </c>
      <c r="AG33" s="23">
        <v>8.5</v>
      </c>
      <c r="AI33" s="23">
        <v>5</v>
      </c>
      <c r="AJ33" s="23">
        <v>0</v>
      </c>
      <c r="AL33" s="23">
        <v>4</v>
      </c>
      <c r="AM33" s="23">
        <v>1.5</v>
      </c>
      <c r="AO33" s="23">
        <v>3</v>
      </c>
      <c r="AP33" s="23">
        <v>5.6</v>
      </c>
      <c r="AR33" s="23">
        <v>5</v>
      </c>
      <c r="AS33" s="23">
        <v>4</v>
      </c>
      <c r="AU33" s="23">
        <v>2</v>
      </c>
      <c r="AV33" s="23">
        <v>0</v>
      </c>
      <c r="AX33" s="23">
        <v>4</v>
      </c>
      <c r="AY33" s="23">
        <v>0</v>
      </c>
      <c r="BA33" s="23">
        <v>2</v>
      </c>
      <c r="BB33" s="23">
        <v>9.5</v>
      </c>
      <c r="BD33" s="23">
        <v>3</v>
      </c>
      <c r="BE33" s="23">
        <v>0</v>
      </c>
      <c r="BG33" s="23">
        <v>4</v>
      </c>
      <c r="BH33" s="23">
        <v>0</v>
      </c>
      <c r="BJ33" s="23">
        <v>5</v>
      </c>
      <c r="BK33" s="23">
        <v>4.3</v>
      </c>
      <c r="BM33" s="23">
        <v>4</v>
      </c>
      <c r="BN33" s="23">
        <v>0</v>
      </c>
      <c r="BP33" s="23">
        <v>1</v>
      </c>
      <c r="BQ33" s="23">
        <v>0</v>
      </c>
      <c r="BS33" s="23">
        <v>2</v>
      </c>
      <c r="BT33" s="23">
        <v>5.0999999999999996</v>
      </c>
      <c r="BV33" s="23">
        <v>5</v>
      </c>
      <c r="BW33" s="23">
        <v>1.7</v>
      </c>
      <c r="BY33" s="23">
        <v>5</v>
      </c>
      <c r="BZ33" s="23">
        <v>1.2</v>
      </c>
      <c r="CB33" s="23">
        <v>4</v>
      </c>
      <c r="CC33" s="23">
        <v>6</v>
      </c>
      <c r="CE33" s="23">
        <v>5</v>
      </c>
      <c r="CF33" s="23">
        <v>5</v>
      </c>
      <c r="CH33" s="23">
        <v>5</v>
      </c>
      <c r="CI33" s="23">
        <v>2.75</v>
      </c>
      <c r="CK33" s="23">
        <v>3</v>
      </c>
      <c r="CL33" s="23">
        <v>4.3</v>
      </c>
      <c r="CN33" s="23">
        <v>5</v>
      </c>
      <c r="CO33" s="23">
        <v>5</v>
      </c>
      <c r="CQ33" s="23">
        <v>2</v>
      </c>
      <c r="CR33" s="23">
        <v>1.1000000000000001</v>
      </c>
      <c r="CT33" s="23">
        <v>1</v>
      </c>
      <c r="CU33" s="23">
        <v>0</v>
      </c>
      <c r="CW33" s="23">
        <v>4</v>
      </c>
      <c r="CX33" s="23">
        <v>3.85</v>
      </c>
      <c r="CZ33" s="23">
        <v>1</v>
      </c>
      <c r="DA33" s="23">
        <v>0</v>
      </c>
      <c r="DF33" s="23">
        <v>4</v>
      </c>
      <c r="DG33" s="23">
        <v>0</v>
      </c>
      <c r="DI33" s="23">
        <v>5</v>
      </c>
      <c r="DJ33" s="23">
        <v>0</v>
      </c>
      <c r="DL33" s="23">
        <v>5</v>
      </c>
      <c r="DM33" s="23">
        <v>0</v>
      </c>
      <c r="DO33" s="23">
        <v>4</v>
      </c>
      <c r="DP33" s="23">
        <v>6.1</v>
      </c>
      <c r="DR33" s="23">
        <v>3</v>
      </c>
      <c r="DS33" s="23">
        <v>8.75</v>
      </c>
      <c r="DU33" s="23">
        <v>2</v>
      </c>
      <c r="DV33" s="23">
        <v>0</v>
      </c>
      <c r="EA33" s="23">
        <v>1</v>
      </c>
      <c r="EB33" s="23">
        <v>0</v>
      </c>
      <c r="ED33" s="23">
        <v>1</v>
      </c>
      <c r="EE33" s="23">
        <v>0</v>
      </c>
      <c r="EG33" s="23">
        <v>5</v>
      </c>
      <c r="EH33" s="23">
        <v>0</v>
      </c>
      <c r="EJ33" s="23">
        <v>2</v>
      </c>
      <c r="EK33" s="23">
        <v>1</v>
      </c>
      <c r="EM33" s="23">
        <v>3</v>
      </c>
      <c r="EN33" s="23">
        <v>5</v>
      </c>
      <c r="EP33" s="23">
        <v>3</v>
      </c>
      <c r="EQ33" s="23">
        <v>6.4</v>
      </c>
      <c r="ES33" s="23">
        <v>3</v>
      </c>
      <c r="ET33" s="23">
        <v>0</v>
      </c>
      <c r="EV33" s="23">
        <v>1</v>
      </c>
      <c r="EW33" s="23">
        <v>0</v>
      </c>
      <c r="EY33" s="23">
        <v>2</v>
      </c>
      <c r="EZ33" s="23">
        <v>0</v>
      </c>
      <c r="FB33" s="23">
        <v>1</v>
      </c>
      <c r="FC33" s="23">
        <v>0</v>
      </c>
      <c r="FE33" s="23">
        <v>2</v>
      </c>
      <c r="FF33" s="23">
        <v>0</v>
      </c>
      <c r="FK33" s="23" t="e">
        <v>#N/A</v>
      </c>
      <c r="FL33" s="23" t="e">
        <v>#N/A</v>
      </c>
      <c r="FN33" s="23" t="e">
        <v>#N/A</v>
      </c>
      <c r="FO33" s="23" t="e">
        <v>#N/A</v>
      </c>
      <c r="FQ33" s="23" t="e">
        <v>#N/A</v>
      </c>
      <c r="FR33" s="23" t="e">
        <v>#N/A</v>
      </c>
      <c r="FT33" s="23" t="e">
        <v>#N/A</v>
      </c>
      <c r="FU33" s="23" t="e">
        <v>#N/A</v>
      </c>
      <c r="FW33" s="23" t="e">
        <v>#N/A</v>
      </c>
      <c r="FX33" s="23" t="e">
        <v>#N/A</v>
      </c>
      <c r="FZ33" s="23" t="e">
        <v>#N/A</v>
      </c>
      <c r="GA33" s="23" t="e">
        <v>#N/A</v>
      </c>
      <c r="GC33" s="23" t="e">
        <v>#N/A</v>
      </c>
      <c r="GD33" s="23" t="e">
        <v>#N/A</v>
      </c>
      <c r="GF33" s="23" t="e">
        <v>#N/A</v>
      </c>
      <c r="GG33" s="23" t="e">
        <v>#N/A</v>
      </c>
      <c r="GI33" s="23" t="e">
        <v>#N/A</v>
      </c>
      <c r="GJ33" s="23" t="e">
        <v>#N/A</v>
      </c>
      <c r="GL33" s="23" t="e">
        <v>#N/A</v>
      </c>
      <c r="GM33" s="23" t="e">
        <v>#N/A</v>
      </c>
      <c r="GO33" s="23" t="e">
        <v>#N/A</v>
      </c>
      <c r="GP33" s="23" t="e">
        <v>#N/A</v>
      </c>
      <c r="GR33" s="23" t="e">
        <v>#N/A</v>
      </c>
      <c r="GS33" s="23" t="e">
        <v>#N/A</v>
      </c>
      <c r="GU33" s="23" t="e">
        <v>#N/A</v>
      </c>
      <c r="GV33" s="23" t="e">
        <v>#N/A</v>
      </c>
      <c r="GX33" s="23" t="e">
        <v>#N/A</v>
      </c>
      <c r="GY33" s="23" t="e">
        <v>#N/A</v>
      </c>
      <c r="HD33" s="23" t="e">
        <v>#N/A</v>
      </c>
      <c r="HE33" s="23" t="e">
        <v>#N/A</v>
      </c>
      <c r="HG33" s="23" t="e">
        <v>#N/A</v>
      </c>
      <c r="HH33" s="23" t="e">
        <v>#N/A</v>
      </c>
      <c r="HJ33" s="23" t="e">
        <v>#N/A</v>
      </c>
      <c r="HK33" s="23" t="e">
        <v>#N/A</v>
      </c>
      <c r="HM33" s="23" t="e">
        <v>#N/A</v>
      </c>
      <c r="HN33" s="23" t="e">
        <v>#N/A</v>
      </c>
      <c r="HV33" s="23" t="e">
        <v>#N/A</v>
      </c>
      <c r="HW33" s="23" t="e">
        <v>#N/A</v>
      </c>
      <c r="HY33" s="23" t="e">
        <v>#N/A</v>
      </c>
      <c r="HZ33" s="23" t="e">
        <v>#N/A</v>
      </c>
      <c r="IB33" s="23" t="e">
        <v>#N/A</v>
      </c>
      <c r="IC33" s="23" t="e">
        <v>#N/A</v>
      </c>
      <c r="IE33" s="23" t="e">
        <v>#N/A</v>
      </c>
      <c r="IF33" s="23" t="e">
        <v>#N/A</v>
      </c>
      <c r="IH33" s="23" t="e">
        <v>#N/A</v>
      </c>
      <c r="II33" s="23" t="e">
        <v>#N/A</v>
      </c>
      <c r="IJ33" s="51" t="e">
        <v>#N/A</v>
      </c>
      <c r="IK33" s="51" t="e">
        <f t="shared" si="0"/>
        <v>#N/A</v>
      </c>
    </row>
    <row r="34" spans="1:245" x14ac:dyDescent="0.25">
      <c r="A34" s="21" t="s">
        <v>73</v>
      </c>
      <c r="B34" s="25" t="s">
        <v>2</v>
      </c>
      <c r="C34" s="21" t="s">
        <v>174</v>
      </c>
      <c r="D34" s="52">
        <v>-48</v>
      </c>
      <c r="E34" s="23">
        <v>2</v>
      </c>
      <c r="F34" s="23">
        <v>7</v>
      </c>
      <c r="G34" s="23">
        <v>5</v>
      </c>
      <c r="H34" s="23">
        <v>5</v>
      </c>
      <c r="I34" s="23">
        <v>7.5</v>
      </c>
      <c r="J34" s="23">
        <v>4</v>
      </c>
      <c r="K34" s="23">
        <v>4</v>
      </c>
      <c r="L34" s="23">
        <v>0</v>
      </c>
      <c r="P34" s="23">
        <v>5</v>
      </c>
      <c r="Q34" s="23">
        <v>5</v>
      </c>
      <c r="R34" s="23">
        <v>7</v>
      </c>
      <c r="S34" s="23">
        <v>3</v>
      </c>
      <c r="T34" s="23">
        <v>3</v>
      </c>
      <c r="U34" s="23">
        <v>7.5</v>
      </c>
      <c r="V34" s="23">
        <v>4</v>
      </c>
      <c r="W34" s="23">
        <v>4</v>
      </c>
      <c r="X34" s="23">
        <v>0</v>
      </c>
      <c r="Y34" s="23">
        <v>4</v>
      </c>
      <c r="Z34" s="23">
        <v>4</v>
      </c>
      <c r="AA34" s="23">
        <v>0</v>
      </c>
      <c r="AB34" s="23">
        <v>5</v>
      </c>
      <c r="AC34" s="23">
        <v>5</v>
      </c>
      <c r="AD34" s="23">
        <v>1.7000000000000002</v>
      </c>
      <c r="AE34" s="23">
        <v>2</v>
      </c>
      <c r="AF34" s="23">
        <v>2</v>
      </c>
      <c r="AG34" s="23">
        <v>0</v>
      </c>
      <c r="AH34" s="23">
        <v>3</v>
      </c>
      <c r="AI34" s="23">
        <v>3</v>
      </c>
      <c r="AJ34" s="23">
        <v>0.9</v>
      </c>
      <c r="AK34" s="23">
        <v>1</v>
      </c>
      <c r="AL34" s="23">
        <v>1</v>
      </c>
      <c r="AM34" s="23">
        <v>0</v>
      </c>
      <c r="AN34" s="23">
        <v>2</v>
      </c>
      <c r="AO34" s="23">
        <v>2</v>
      </c>
      <c r="AP34" s="23">
        <v>0</v>
      </c>
      <c r="AQ34" s="23">
        <v>2</v>
      </c>
      <c r="AR34" s="23">
        <v>2</v>
      </c>
      <c r="AS34" s="23">
        <v>8</v>
      </c>
      <c r="AT34" s="23">
        <v>2</v>
      </c>
      <c r="AU34" s="23">
        <v>2</v>
      </c>
      <c r="AV34" s="23">
        <v>0</v>
      </c>
      <c r="AW34" s="23">
        <v>-51.9</v>
      </c>
      <c r="AX34" s="23">
        <v>1</v>
      </c>
      <c r="AY34" s="23">
        <v>0</v>
      </c>
      <c r="BC34" s="23">
        <v>1</v>
      </c>
      <c r="BD34" s="23">
        <v>1</v>
      </c>
      <c r="BE34" s="23">
        <v>0</v>
      </c>
      <c r="BF34" s="23">
        <v>5</v>
      </c>
      <c r="BG34" s="23">
        <v>5</v>
      </c>
      <c r="BH34" s="23">
        <v>7.5</v>
      </c>
      <c r="BL34" s="23">
        <v>1</v>
      </c>
      <c r="BM34" s="23">
        <v>1</v>
      </c>
      <c r="BN34" s="23">
        <v>6</v>
      </c>
      <c r="BO34" s="23">
        <v>3</v>
      </c>
      <c r="BP34" s="23">
        <v>3</v>
      </c>
      <c r="BQ34" s="23">
        <v>7</v>
      </c>
      <c r="BR34" s="23">
        <v>4</v>
      </c>
      <c r="BS34" s="23">
        <v>4</v>
      </c>
      <c r="BT34" s="23">
        <v>7.5</v>
      </c>
      <c r="BU34" s="23">
        <v>1</v>
      </c>
      <c r="BV34" s="23">
        <v>1</v>
      </c>
      <c r="BW34" s="23">
        <v>5.5</v>
      </c>
      <c r="CA34" s="23">
        <v>2</v>
      </c>
      <c r="CB34" s="23">
        <v>2</v>
      </c>
      <c r="CC34" s="23">
        <v>1</v>
      </c>
      <c r="CD34" s="23">
        <v>1</v>
      </c>
      <c r="CE34" s="23">
        <v>1</v>
      </c>
      <c r="CF34" s="23">
        <v>0</v>
      </c>
      <c r="CJ34" s="23">
        <v>-32.5</v>
      </c>
      <c r="CK34" s="23">
        <v>2</v>
      </c>
      <c r="CL34" s="23">
        <v>0.6</v>
      </c>
      <c r="CM34" s="23">
        <v>1</v>
      </c>
      <c r="CN34" s="23">
        <v>1</v>
      </c>
      <c r="CO34" s="23">
        <v>0</v>
      </c>
      <c r="CP34" s="23">
        <v>2</v>
      </c>
      <c r="CQ34" s="23">
        <v>2</v>
      </c>
      <c r="CR34" s="23">
        <v>0</v>
      </c>
      <c r="CS34" s="23">
        <v>4</v>
      </c>
      <c r="CT34" s="23">
        <v>4</v>
      </c>
      <c r="CU34" s="23">
        <v>5</v>
      </c>
      <c r="CV34" s="23">
        <v>4</v>
      </c>
      <c r="CW34" s="23">
        <v>4</v>
      </c>
      <c r="CX34" s="23">
        <v>0.6</v>
      </c>
      <c r="CY34" s="23">
        <v>3</v>
      </c>
      <c r="CZ34" s="23">
        <v>3</v>
      </c>
      <c r="DA34" s="23">
        <v>8</v>
      </c>
      <c r="DB34" s="23">
        <v>3</v>
      </c>
      <c r="DC34" s="23">
        <v>3</v>
      </c>
      <c r="DD34" s="23">
        <v>0.6</v>
      </c>
      <c r="DE34" s="23">
        <v>3</v>
      </c>
      <c r="DF34" s="23">
        <v>3</v>
      </c>
      <c r="DG34" s="23">
        <v>4</v>
      </c>
      <c r="DH34" s="23">
        <v>2</v>
      </c>
      <c r="DI34" s="23">
        <v>2</v>
      </c>
      <c r="DJ34" s="23">
        <v>0</v>
      </c>
      <c r="DK34" s="23">
        <v>3</v>
      </c>
      <c r="DL34" s="23">
        <v>3</v>
      </c>
      <c r="DM34" s="23">
        <v>2.8</v>
      </c>
      <c r="DN34" s="23">
        <v>2</v>
      </c>
      <c r="DO34" s="23">
        <v>2</v>
      </c>
      <c r="DP34" s="23">
        <v>0.3</v>
      </c>
      <c r="DQ34" s="23">
        <v>3</v>
      </c>
      <c r="DR34" s="23">
        <v>3</v>
      </c>
      <c r="DS34" s="23">
        <v>2.5</v>
      </c>
      <c r="DT34" s="23">
        <v>3</v>
      </c>
      <c r="DU34" s="23">
        <v>3</v>
      </c>
      <c r="DV34" s="23">
        <v>4.75</v>
      </c>
      <c r="DX34" s="23">
        <v>1</v>
      </c>
      <c r="DY34" s="23">
        <v>1.8</v>
      </c>
      <c r="DZ34" s="23">
        <v>1</v>
      </c>
      <c r="EA34" s="23">
        <v>1</v>
      </c>
      <c r="EB34" s="23">
        <v>0</v>
      </c>
      <c r="EF34" s="23">
        <v>4</v>
      </c>
      <c r="EG34" s="23">
        <v>4</v>
      </c>
      <c r="EH34" s="23">
        <v>16</v>
      </c>
      <c r="EI34" s="23">
        <v>3</v>
      </c>
      <c r="EJ34" s="23">
        <v>3</v>
      </c>
      <c r="EK34" s="23">
        <v>0</v>
      </c>
      <c r="EL34" s="23">
        <v>1</v>
      </c>
      <c r="EM34" s="23">
        <v>1</v>
      </c>
      <c r="EN34" s="23">
        <v>2.75</v>
      </c>
      <c r="EO34" s="23">
        <v>3</v>
      </c>
      <c r="EP34" s="23">
        <v>3</v>
      </c>
      <c r="EQ34" s="23">
        <v>0</v>
      </c>
      <c r="ER34" s="23">
        <v>3</v>
      </c>
      <c r="ES34" s="23">
        <v>3</v>
      </c>
      <c r="ET34" s="23">
        <v>0</v>
      </c>
      <c r="EU34" s="23">
        <v>4</v>
      </c>
      <c r="EV34" s="23">
        <v>4</v>
      </c>
      <c r="EW34" s="23">
        <v>2.75</v>
      </c>
      <c r="FA34" s="23">
        <v>1</v>
      </c>
      <c r="FB34" s="23">
        <v>1</v>
      </c>
      <c r="FC34" s="23">
        <v>0</v>
      </c>
      <c r="FD34" s="23">
        <v>3</v>
      </c>
      <c r="FE34" s="23">
        <v>3</v>
      </c>
      <c r="FF34" s="23">
        <v>0</v>
      </c>
      <c r="FG34" s="23">
        <v>4</v>
      </c>
      <c r="FH34" s="23">
        <v>4</v>
      </c>
      <c r="FI34" s="23">
        <v>0</v>
      </c>
      <c r="FJ34" s="23">
        <v>2</v>
      </c>
      <c r="FK34" s="23">
        <v>2</v>
      </c>
      <c r="FL34" s="23">
        <v>1.4</v>
      </c>
      <c r="FM34" s="23">
        <v>2</v>
      </c>
      <c r="FN34" s="23">
        <v>2</v>
      </c>
      <c r="FO34" s="23">
        <v>0</v>
      </c>
      <c r="FP34" s="23">
        <v>5</v>
      </c>
      <c r="FQ34" s="23">
        <v>5</v>
      </c>
      <c r="FR34" s="23">
        <v>0</v>
      </c>
      <c r="FS34" s="23">
        <v>1</v>
      </c>
      <c r="FT34" s="23">
        <v>1</v>
      </c>
      <c r="FU34" s="23">
        <v>7.5</v>
      </c>
      <c r="FV34" s="23">
        <v>2</v>
      </c>
      <c r="FW34" s="23">
        <v>2</v>
      </c>
      <c r="FX34" s="23">
        <v>0</v>
      </c>
      <c r="FY34" s="23">
        <v>3</v>
      </c>
      <c r="FZ34" s="23">
        <v>3</v>
      </c>
      <c r="GA34" s="23">
        <v>0</v>
      </c>
      <c r="GB34" s="23">
        <v>4</v>
      </c>
      <c r="GC34" s="23">
        <v>4</v>
      </c>
      <c r="GD34" s="23">
        <v>0</v>
      </c>
      <c r="GE34" s="23">
        <v>2</v>
      </c>
      <c r="GF34" s="23">
        <v>2</v>
      </c>
      <c r="GG34" s="23">
        <v>0</v>
      </c>
      <c r="GH34" s="23">
        <v>2</v>
      </c>
      <c r="GI34" s="23">
        <v>2</v>
      </c>
      <c r="GJ34" s="23">
        <v>14</v>
      </c>
      <c r="GN34" s="23">
        <v>5</v>
      </c>
      <c r="GO34" s="23">
        <v>5</v>
      </c>
      <c r="GP34" s="23">
        <v>16</v>
      </c>
      <c r="GQ34" s="23">
        <v>1</v>
      </c>
      <c r="GR34" s="23">
        <v>1</v>
      </c>
      <c r="GS34" s="23">
        <v>0</v>
      </c>
      <c r="GT34" s="23">
        <v>4</v>
      </c>
      <c r="GU34" s="23">
        <v>4</v>
      </c>
      <c r="GV34" s="23">
        <v>1.2000000000000002</v>
      </c>
      <c r="GW34" s="23">
        <f>-91.55+3</f>
        <v>-88.55</v>
      </c>
      <c r="GX34" s="23">
        <v>3</v>
      </c>
      <c r="GY34" s="23">
        <v>1.1000000000000001</v>
      </c>
      <c r="HF34" s="23">
        <v>2</v>
      </c>
      <c r="HG34" s="23">
        <v>2</v>
      </c>
      <c r="HH34" s="23">
        <v>4.5</v>
      </c>
      <c r="HI34" s="23">
        <v>1</v>
      </c>
      <c r="HJ34" s="23">
        <v>1</v>
      </c>
      <c r="HK34" s="23">
        <v>0</v>
      </c>
      <c r="HL34" s="23">
        <v>1</v>
      </c>
      <c r="HM34" s="23">
        <v>1</v>
      </c>
      <c r="HN34" s="23">
        <v>0</v>
      </c>
      <c r="HU34" s="23">
        <v>2</v>
      </c>
      <c r="HV34" s="23">
        <v>2</v>
      </c>
      <c r="HW34" s="23">
        <v>0</v>
      </c>
      <c r="HX34" s="23">
        <v>5</v>
      </c>
      <c r="HY34" s="23">
        <v>5</v>
      </c>
      <c r="HZ34" s="23">
        <v>10</v>
      </c>
      <c r="IA34" s="23">
        <v>1</v>
      </c>
      <c r="IB34" s="23">
        <v>1</v>
      </c>
      <c r="IC34" s="23">
        <v>0</v>
      </c>
      <c r="IG34" s="23">
        <v>4</v>
      </c>
      <c r="IH34" s="23">
        <v>4</v>
      </c>
      <c r="II34" s="23">
        <v>0</v>
      </c>
      <c r="IJ34" s="51">
        <v>15.600000000000001</v>
      </c>
      <c r="IK34" s="51">
        <f t="shared" si="0"/>
        <v>15.600000000000001</v>
      </c>
    </row>
    <row r="35" spans="1:245" hidden="1" x14ac:dyDescent="0.25">
      <c r="A35" s="21" t="s">
        <v>173</v>
      </c>
      <c r="B35" s="25" t="s">
        <v>5</v>
      </c>
      <c r="C35" s="21" t="s">
        <v>172</v>
      </c>
      <c r="H35" s="23">
        <v>5</v>
      </c>
      <c r="I35" s="23">
        <v>7</v>
      </c>
      <c r="N35" s="23">
        <v>5</v>
      </c>
      <c r="O35" s="23">
        <v>1.1000000000000001</v>
      </c>
      <c r="Q35" s="23">
        <v>5</v>
      </c>
      <c r="R35" s="23">
        <v>0</v>
      </c>
      <c r="AC35" s="23">
        <v>2</v>
      </c>
      <c r="AD35" s="23">
        <v>0</v>
      </c>
      <c r="AL35" s="23">
        <v>3</v>
      </c>
      <c r="AM35" s="23">
        <v>0</v>
      </c>
      <c r="EG35" s="23" t="e">
        <v>#N/A</v>
      </c>
      <c r="EH35" s="23" t="e">
        <v>#N/A</v>
      </c>
      <c r="EJ35" s="23" t="e">
        <v>#N/A</v>
      </c>
      <c r="EK35" s="23" t="e">
        <v>#N/A</v>
      </c>
      <c r="EM35" s="23" t="e">
        <v>#N/A</v>
      </c>
      <c r="EN35" s="23" t="e">
        <v>#N/A</v>
      </c>
      <c r="EP35" s="23" t="e">
        <v>#N/A</v>
      </c>
      <c r="EQ35" s="23" t="e">
        <v>#N/A</v>
      </c>
      <c r="ES35" s="23" t="e">
        <v>#N/A</v>
      </c>
      <c r="ET35" s="23" t="e">
        <v>#N/A</v>
      </c>
      <c r="EV35" s="23" t="e">
        <v>#N/A</v>
      </c>
      <c r="EW35" s="23" t="e">
        <v>#N/A</v>
      </c>
      <c r="FB35" s="23" t="e">
        <v>#N/A</v>
      </c>
      <c r="FC35" s="23" t="e">
        <v>#N/A</v>
      </c>
      <c r="FE35" s="23" t="e">
        <v>#N/A</v>
      </c>
      <c r="FF35" s="23" t="e">
        <v>#N/A</v>
      </c>
      <c r="FH35" s="23" t="e">
        <v>#N/A</v>
      </c>
      <c r="FI35" s="23" t="e">
        <v>#N/A</v>
      </c>
      <c r="FK35" s="23" t="e">
        <v>#N/A</v>
      </c>
      <c r="FL35" s="23" t="e">
        <v>#N/A</v>
      </c>
      <c r="FN35" s="23" t="e">
        <v>#N/A</v>
      </c>
      <c r="FO35" s="23" t="e">
        <v>#N/A</v>
      </c>
      <c r="FQ35" s="23" t="e">
        <v>#N/A</v>
      </c>
      <c r="FR35" s="23" t="e">
        <v>#N/A</v>
      </c>
      <c r="FT35" s="23" t="e">
        <v>#N/A</v>
      </c>
      <c r="FU35" s="23" t="e">
        <v>#N/A</v>
      </c>
      <c r="FW35" s="23" t="e">
        <v>#N/A</v>
      </c>
      <c r="FX35" s="23" t="e">
        <v>#N/A</v>
      </c>
      <c r="FZ35" s="23" t="e">
        <v>#N/A</v>
      </c>
      <c r="GA35" s="23" t="e">
        <v>#N/A</v>
      </c>
      <c r="GC35" s="23" t="e">
        <v>#N/A</v>
      </c>
      <c r="GD35" s="23" t="e">
        <v>#N/A</v>
      </c>
      <c r="GF35" s="23" t="e">
        <v>#N/A</v>
      </c>
      <c r="GG35" s="23" t="e">
        <v>#N/A</v>
      </c>
      <c r="GI35" s="23" t="e">
        <v>#N/A</v>
      </c>
      <c r="GJ35" s="23" t="e">
        <v>#N/A</v>
      </c>
      <c r="GL35" s="23" t="e">
        <v>#N/A</v>
      </c>
      <c r="GM35" s="23" t="e">
        <v>#N/A</v>
      </c>
      <c r="GO35" s="23" t="e">
        <v>#N/A</v>
      </c>
      <c r="GP35" s="23" t="e">
        <v>#N/A</v>
      </c>
      <c r="GR35" s="23" t="e">
        <v>#N/A</v>
      </c>
      <c r="GS35" s="23" t="e">
        <v>#N/A</v>
      </c>
      <c r="GU35" s="23" t="e">
        <v>#N/A</v>
      </c>
      <c r="GV35" s="23" t="e">
        <v>#N/A</v>
      </c>
      <c r="GX35" s="23" t="e">
        <v>#N/A</v>
      </c>
      <c r="GY35" s="23" t="e">
        <v>#N/A</v>
      </c>
      <c r="HG35" s="23" t="e">
        <v>#N/A</v>
      </c>
      <c r="HH35" s="23" t="e">
        <v>#N/A</v>
      </c>
      <c r="HJ35" s="23" t="e">
        <v>#N/A</v>
      </c>
      <c r="HK35" s="23" t="e">
        <v>#N/A</v>
      </c>
      <c r="HM35" s="23" t="e">
        <v>#N/A</v>
      </c>
      <c r="HN35" s="23" t="e">
        <v>#N/A</v>
      </c>
      <c r="HV35" s="23" t="e">
        <v>#N/A</v>
      </c>
      <c r="HW35" s="23" t="e">
        <v>#N/A</v>
      </c>
      <c r="HY35" s="23" t="e">
        <v>#N/A</v>
      </c>
      <c r="HZ35" s="23" t="e">
        <v>#N/A</v>
      </c>
      <c r="IB35" s="23" t="e">
        <v>#N/A</v>
      </c>
      <c r="IC35" s="23" t="e">
        <v>#N/A</v>
      </c>
      <c r="IH35" s="23" t="e">
        <v>#N/A</v>
      </c>
      <c r="II35" s="23" t="e">
        <v>#N/A</v>
      </c>
      <c r="IJ35" s="51" t="e">
        <v>#N/A</v>
      </c>
      <c r="IK35" s="51" t="e">
        <f t="shared" si="0"/>
        <v>#N/A</v>
      </c>
    </row>
    <row r="36" spans="1:245" hidden="1" x14ac:dyDescent="0.25">
      <c r="A36" s="21" t="s">
        <v>105</v>
      </c>
      <c r="B36" s="25" t="s">
        <v>111</v>
      </c>
      <c r="C36" s="21" t="s">
        <v>171</v>
      </c>
      <c r="D36" s="27"/>
      <c r="E36" s="23">
        <v>3</v>
      </c>
      <c r="F36" s="23">
        <v>0</v>
      </c>
      <c r="H36" s="23">
        <v>5</v>
      </c>
      <c r="I36" s="23">
        <v>1.75</v>
      </c>
      <c r="K36" s="23">
        <v>2</v>
      </c>
      <c r="L36" s="23">
        <v>0</v>
      </c>
      <c r="EG36" s="23" t="e">
        <v>#N/A</v>
      </c>
      <c r="EH36" s="23" t="e">
        <v>#N/A</v>
      </c>
      <c r="EJ36" s="23" t="e">
        <v>#N/A</v>
      </c>
      <c r="EK36" s="23" t="e">
        <v>#N/A</v>
      </c>
      <c r="EM36" s="23" t="e">
        <v>#N/A</v>
      </c>
      <c r="EN36" s="23" t="e">
        <v>#N/A</v>
      </c>
      <c r="EP36" s="23" t="e">
        <v>#N/A</v>
      </c>
      <c r="EQ36" s="23" t="e">
        <v>#N/A</v>
      </c>
      <c r="ES36" s="23" t="e">
        <v>#N/A</v>
      </c>
      <c r="ET36" s="23" t="e">
        <v>#N/A</v>
      </c>
      <c r="EV36" s="23" t="e">
        <v>#N/A</v>
      </c>
      <c r="EW36" s="23" t="e">
        <v>#N/A</v>
      </c>
      <c r="FB36" s="23" t="e">
        <v>#N/A</v>
      </c>
      <c r="FC36" s="23" t="e">
        <v>#N/A</v>
      </c>
      <c r="FE36" s="23" t="e">
        <v>#N/A</v>
      </c>
      <c r="FF36" s="23" t="e">
        <v>#N/A</v>
      </c>
      <c r="FH36" s="23" t="e">
        <v>#N/A</v>
      </c>
      <c r="FI36" s="23" t="e">
        <v>#N/A</v>
      </c>
      <c r="FK36" s="23" t="e">
        <v>#N/A</v>
      </c>
      <c r="FL36" s="23" t="e">
        <v>#N/A</v>
      </c>
      <c r="FN36" s="23" t="e">
        <v>#N/A</v>
      </c>
      <c r="FO36" s="23" t="e">
        <v>#N/A</v>
      </c>
      <c r="FQ36" s="23" t="e">
        <v>#N/A</v>
      </c>
      <c r="FR36" s="23" t="e">
        <v>#N/A</v>
      </c>
      <c r="FT36" s="23" t="e">
        <v>#N/A</v>
      </c>
      <c r="FU36" s="23" t="e">
        <v>#N/A</v>
      </c>
      <c r="FW36" s="23" t="e">
        <v>#N/A</v>
      </c>
      <c r="FX36" s="23" t="e">
        <v>#N/A</v>
      </c>
      <c r="FZ36" s="23" t="e">
        <v>#N/A</v>
      </c>
      <c r="GA36" s="23" t="e">
        <v>#N/A</v>
      </c>
      <c r="GC36" s="23" t="e">
        <v>#N/A</v>
      </c>
      <c r="GD36" s="23" t="e">
        <v>#N/A</v>
      </c>
      <c r="GF36" s="23" t="e">
        <v>#N/A</v>
      </c>
      <c r="GG36" s="23" t="e">
        <v>#N/A</v>
      </c>
      <c r="GI36" s="23" t="e">
        <v>#N/A</v>
      </c>
      <c r="GJ36" s="23" t="e">
        <v>#N/A</v>
      </c>
      <c r="GL36" s="23" t="e">
        <v>#N/A</v>
      </c>
      <c r="GM36" s="23" t="e">
        <v>#N/A</v>
      </c>
      <c r="GO36" s="23" t="e">
        <v>#N/A</v>
      </c>
      <c r="GP36" s="23" t="e">
        <v>#N/A</v>
      </c>
      <c r="GR36" s="23" t="e">
        <v>#N/A</v>
      </c>
      <c r="GS36" s="23" t="e">
        <v>#N/A</v>
      </c>
      <c r="GU36" s="23" t="e">
        <v>#N/A</v>
      </c>
      <c r="GV36" s="23" t="e">
        <v>#N/A</v>
      </c>
      <c r="GX36" s="23" t="e">
        <v>#N/A</v>
      </c>
      <c r="GY36" s="23" t="e">
        <v>#N/A</v>
      </c>
      <c r="HG36" s="23" t="e">
        <v>#N/A</v>
      </c>
      <c r="HH36" s="23" t="e">
        <v>#N/A</v>
      </c>
      <c r="HJ36" s="23" t="e">
        <v>#N/A</v>
      </c>
      <c r="HK36" s="23" t="e">
        <v>#N/A</v>
      </c>
      <c r="HM36" s="23" t="e">
        <v>#N/A</v>
      </c>
      <c r="HN36" s="23" t="e">
        <v>#N/A</v>
      </c>
      <c r="HV36" s="23" t="e">
        <v>#N/A</v>
      </c>
      <c r="HW36" s="23" t="e">
        <v>#N/A</v>
      </c>
      <c r="HY36" s="23" t="e">
        <v>#N/A</v>
      </c>
      <c r="HZ36" s="23" t="e">
        <v>#N/A</v>
      </c>
      <c r="IB36" s="23" t="e">
        <v>#N/A</v>
      </c>
      <c r="IC36" s="23" t="e">
        <v>#N/A</v>
      </c>
      <c r="IH36" s="23" t="e">
        <v>#N/A</v>
      </c>
      <c r="II36" s="23" t="e">
        <v>#N/A</v>
      </c>
      <c r="IJ36" s="51" t="e">
        <v>#N/A</v>
      </c>
      <c r="IK36" s="51" t="e">
        <f t="shared" si="0"/>
        <v>#N/A</v>
      </c>
    </row>
    <row r="37" spans="1:245" hidden="1" x14ac:dyDescent="0.25">
      <c r="A37" s="21" t="s">
        <v>53</v>
      </c>
      <c r="B37" s="25" t="s">
        <v>11</v>
      </c>
      <c r="C37" s="21" t="s">
        <v>170</v>
      </c>
      <c r="E37" s="23">
        <v>5</v>
      </c>
      <c r="F37" s="23">
        <v>6.5</v>
      </c>
      <c r="N37" s="23">
        <v>5</v>
      </c>
      <c r="O37" s="23">
        <v>0</v>
      </c>
      <c r="Q37" s="23">
        <v>4</v>
      </c>
      <c r="R37" s="23">
        <v>0</v>
      </c>
      <c r="T37" s="23">
        <v>5</v>
      </c>
      <c r="U37" s="23">
        <v>0</v>
      </c>
      <c r="EG37" s="23" t="e">
        <v>#N/A</v>
      </c>
      <c r="EH37" s="23" t="e">
        <v>#N/A</v>
      </c>
      <c r="EJ37" s="23" t="e">
        <v>#N/A</v>
      </c>
      <c r="EK37" s="23" t="e">
        <v>#N/A</v>
      </c>
      <c r="EM37" s="23" t="e">
        <v>#N/A</v>
      </c>
      <c r="EN37" s="23" t="e">
        <v>#N/A</v>
      </c>
      <c r="EP37" s="23" t="e">
        <v>#N/A</v>
      </c>
      <c r="EQ37" s="23" t="e">
        <v>#N/A</v>
      </c>
      <c r="ES37" s="23" t="e">
        <v>#N/A</v>
      </c>
      <c r="ET37" s="23" t="e">
        <v>#N/A</v>
      </c>
      <c r="EV37" s="23" t="e">
        <v>#N/A</v>
      </c>
      <c r="EW37" s="23" t="e">
        <v>#N/A</v>
      </c>
      <c r="FB37" s="23" t="e">
        <v>#N/A</v>
      </c>
      <c r="FC37" s="23" t="e">
        <v>#N/A</v>
      </c>
      <c r="FE37" s="23" t="e">
        <v>#N/A</v>
      </c>
      <c r="FF37" s="23" t="e">
        <v>#N/A</v>
      </c>
      <c r="FH37" s="23" t="e">
        <v>#N/A</v>
      </c>
      <c r="FI37" s="23" t="e">
        <v>#N/A</v>
      </c>
      <c r="FK37" s="23" t="e">
        <v>#N/A</v>
      </c>
      <c r="FL37" s="23" t="e">
        <v>#N/A</v>
      </c>
      <c r="FN37" s="23" t="e">
        <v>#N/A</v>
      </c>
      <c r="FO37" s="23" t="e">
        <v>#N/A</v>
      </c>
      <c r="FQ37" s="23" t="e">
        <v>#N/A</v>
      </c>
      <c r="FR37" s="23" t="e">
        <v>#N/A</v>
      </c>
      <c r="FT37" s="23" t="e">
        <v>#N/A</v>
      </c>
      <c r="FU37" s="23" t="e">
        <v>#N/A</v>
      </c>
      <c r="FW37" s="23" t="e">
        <v>#N/A</v>
      </c>
      <c r="FX37" s="23" t="e">
        <v>#N/A</v>
      </c>
      <c r="FZ37" s="23" t="e">
        <v>#N/A</v>
      </c>
      <c r="GA37" s="23" t="e">
        <v>#N/A</v>
      </c>
      <c r="GC37" s="23" t="e">
        <v>#N/A</v>
      </c>
      <c r="GD37" s="23" t="e">
        <v>#N/A</v>
      </c>
      <c r="GF37" s="23" t="e">
        <v>#N/A</v>
      </c>
      <c r="GG37" s="23" t="e">
        <v>#N/A</v>
      </c>
      <c r="GI37" s="23" t="e">
        <v>#N/A</v>
      </c>
      <c r="GJ37" s="23" t="e">
        <v>#N/A</v>
      </c>
      <c r="GL37" s="23" t="e">
        <v>#N/A</v>
      </c>
      <c r="GM37" s="23" t="e">
        <v>#N/A</v>
      </c>
      <c r="GO37" s="23" t="e">
        <v>#N/A</v>
      </c>
      <c r="GP37" s="23" t="e">
        <v>#N/A</v>
      </c>
      <c r="GR37" s="23" t="e">
        <v>#N/A</v>
      </c>
      <c r="GS37" s="23" t="e">
        <v>#N/A</v>
      </c>
      <c r="GU37" s="23" t="e">
        <v>#N/A</v>
      </c>
      <c r="GV37" s="23" t="e">
        <v>#N/A</v>
      </c>
      <c r="GX37" s="23" t="e">
        <v>#N/A</v>
      </c>
      <c r="GY37" s="23" t="e">
        <v>#N/A</v>
      </c>
      <c r="HG37" s="23" t="e">
        <v>#N/A</v>
      </c>
      <c r="HH37" s="23" t="e">
        <v>#N/A</v>
      </c>
      <c r="HJ37" s="23" t="e">
        <v>#N/A</v>
      </c>
      <c r="HK37" s="23" t="e">
        <v>#N/A</v>
      </c>
      <c r="HM37" s="23" t="e">
        <v>#N/A</v>
      </c>
      <c r="HN37" s="23" t="e">
        <v>#N/A</v>
      </c>
      <c r="HV37" s="23" t="e">
        <v>#N/A</v>
      </c>
      <c r="HW37" s="23" t="e">
        <v>#N/A</v>
      </c>
      <c r="HY37" s="23" t="e">
        <v>#N/A</v>
      </c>
      <c r="HZ37" s="23" t="e">
        <v>#N/A</v>
      </c>
      <c r="IB37" s="23" t="e">
        <v>#N/A</v>
      </c>
      <c r="IC37" s="23" t="e">
        <v>#N/A</v>
      </c>
      <c r="IH37" s="23" t="e">
        <v>#N/A</v>
      </c>
      <c r="II37" s="23" t="e">
        <v>#N/A</v>
      </c>
      <c r="IJ37" s="51" t="e">
        <v>#N/A</v>
      </c>
      <c r="IK37" s="51" t="e">
        <f t="shared" si="0"/>
        <v>#N/A</v>
      </c>
    </row>
    <row r="38" spans="1:245" hidden="1" x14ac:dyDescent="0.25">
      <c r="A38" s="21" t="s">
        <v>130</v>
      </c>
      <c r="B38" s="25" t="s">
        <v>127</v>
      </c>
      <c r="C38" s="21" t="s">
        <v>169</v>
      </c>
      <c r="E38" s="23">
        <v>5</v>
      </c>
      <c r="F38" s="23">
        <v>5.5</v>
      </c>
      <c r="H38" s="23">
        <v>1</v>
      </c>
      <c r="I38" s="23">
        <v>0</v>
      </c>
      <c r="K38" s="23">
        <v>4</v>
      </c>
      <c r="L38" s="23">
        <v>3</v>
      </c>
      <c r="N38" s="23">
        <v>5</v>
      </c>
      <c r="O38" s="23">
        <v>0</v>
      </c>
      <c r="Q38" s="23">
        <v>5</v>
      </c>
      <c r="R38" s="23">
        <v>4</v>
      </c>
      <c r="T38" s="23">
        <v>4</v>
      </c>
      <c r="U38" s="23">
        <v>2.25</v>
      </c>
      <c r="W38" s="23">
        <v>5</v>
      </c>
      <c r="X38" s="23">
        <v>7.25</v>
      </c>
      <c r="Z38" s="23">
        <v>5</v>
      </c>
      <c r="AA38" s="23">
        <v>0</v>
      </c>
      <c r="AB38" s="23">
        <v>12</v>
      </c>
      <c r="AC38" s="23">
        <v>5</v>
      </c>
      <c r="AD38" s="23">
        <v>0</v>
      </c>
      <c r="AF38" s="23">
        <v>5</v>
      </c>
      <c r="AG38" s="23">
        <v>2.7</v>
      </c>
      <c r="AI38" s="23">
        <v>5</v>
      </c>
      <c r="AJ38" s="23">
        <v>4.5</v>
      </c>
      <c r="AL38" s="23">
        <v>5</v>
      </c>
      <c r="AM38" s="23">
        <v>7.3</v>
      </c>
      <c r="AO38" s="23">
        <v>5</v>
      </c>
      <c r="AP38" s="23">
        <v>0.9</v>
      </c>
      <c r="AR38" s="23">
        <v>5</v>
      </c>
      <c r="AS38" s="23">
        <v>1</v>
      </c>
      <c r="AT38" s="23">
        <v>10</v>
      </c>
      <c r="AU38" s="23">
        <v>2</v>
      </c>
      <c r="AV38" s="23">
        <v>0.8</v>
      </c>
      <c r="AX38" s="23">
        <v>5</v>
      </c>
      <c r="AY38" s="23">
        <v>5</v>
      </c>
      <c r="BA38" s="23">
        <v>4</v>
      </c>
      <c r="BB38" s="23">
        <v>8.5</v>
      </c>
      <c r="BD38" s="23">
        <v>5</v>
      </c>
      <c r="BE38" s="23">
        <v>2.1</v>
      </c>
      <c r="BG38" s="23">
        <v>5</v>
      </c>
      <c r="BH38" s="23">
        <v>7</v>
      </c>
      <c r="BJ38" s="23">
        <v>5</v>
      </c>
      <c r="BK38" s="23">
        <v>0.9</v>
      </c>
      <c r="BM38" s="23">
        <v>5</v>
      </c>
      <c r="BN38" s="23">
        <v>0</v>
      </c>
      <c r="BP38" s="23">
        <v>5</v>
      </c>
      <c r="BQ38" s="23">
        <v>3.95</v>
      </c>
      <c r="BS38" s="23">
        <v>4</v>
      </c>
      <c r="BT38" s="23">
        <v>0.9</v>
      </c>
      <c r="BU38" s="23">
        <v>10</v>
      </c>
      <c r="BV38" s="23">
        <v>1</v>
      </c>
      <c r="BW38" s="23">
        <v>5</v>
      </c>
      <c r="BY38" s="23">
        <v>5</v>
      </c>
      <c r="BZ38" s="23">
        <v>8.0500000000000007</v>
      </c>
      <c r="CB38" s="23">
        <v>5</v>
      </c>
      <c r="CC38" s="23">
        <v>2.95</v>
      </c>
      <c r="CE38" s="23">
        <v>5</v>
      </c>
      <c r="CF38" s="23">
        <v>12.4</v>
      </c>
      <c r="CG38" s="23">
        <v>6.6</v>
      </c>
      <c r="CH38" s="23">
        <v>5</v>
      </c>
      <c r="CI38" s="23">
        <v>3.5</v>
      </c>
      <c r="CK38" s="23">
        <v>5</v>
      </c>
      <c r="CL38" s="23">
        <v>12.75</v>
      </c>
      <c r="CN38" s="23">
        <v>4</v>
      </c>
      <c r="CO38" s="23">
        <v>0</v>
      </c>
      <c r="CQ38" s="23">
        <v>2</v>
      </c>
      <c r="CR38" s="23">
        <v>3.5</v>
      </c>
      <c r="CT38" s="23">
        <v>5</v>
      </c>
      <c r="CU38" s="23">
        <v>5.3</v>
      </c>
      <c r="CW38" s="23">
        <v>5</v>
      </c>
      <c r="CX38" s="23">
        <v>3</v>
      </c>
      <c r="CZ38" s="23">
        <v>5</v>
      </c>
      <c r="DA38" s="23">
        <v>1.5</v>
      </c>
      <c r="DC38" s="23">
        <v>5</v>
      </c>
      <c r="DD38" s="23">
        <v>4</v>
      </c>
      <c r="DF38" s="23">
        <v>5</v>
      </c>
      <c r="DG38" s="23">
        <v>4.2</v>
      </c>
      <c r="DI38" s="23">
        <v>5</v>
      </c>
      <c r="DJ38" s="23">
        <v>0.6</v>
      </c>
      <c r="DL38" s="23">
        <v>5</v>
      </c>
      <c r="DM38" s="23">
        <v>2.75</v>
      </c>
      <c r="DO38" s="23">
        <v>4</v>
      </c>
      <c r="DP38" s="23">
        <v>1.2</v>
      </c>
      <c r="DR38" s="23">
        <v>5</v>
      </c>
      <c r="DS38" s="23">
        <v>3.1</v>
      </c>
      <c r="DU38" s="23">
        <v>5</v>
      </c>
      <c r="DV38" s="23">
        <v>5.15</v>
      </c>
      <c r="DX38" s="23">
        <v>5</v>
      </c>
      <c r="DY38" s="23">
        <v>6.5</v>
      </c>
      <c r="EA38" s="23">
        <v>5</v>
      </c>
      <c r="EB38" s="23">
        <v>0</v>
      </c>
      <c r="ED38" s="23">
        <v>5</v>
      </c>
      <c r="EE38" s="23">
        <v>0</v>
      </c>
      <c r="EG38" s="23">
        <v>5</v>
      </c>
      <c r="EH38" s="23">
        <v>3.25</v>
      </c>
      <c r="EJ38" s="23">
        <v>1</v>
      </c>
      <c r="EK38" s="23">
        <v>0</v>
      </c>
      <c r="FE38" s="23">
        <v>1</v>
      </c>
      <c r="FF38" s="23">
        <v>0</v>
      </c>
      <c r="FH38" s="23">
        <v>3</v>
      </c>
      <c r="FI38" s="23">
        <v>0</v>
      </c>
      <c r="FK38" s="23" t="e">
        <v>#N/A</v>
      </c>
      <c r="FL38" s="23" t="e">
        <v>#N/A</v>
      </c>
      <c r="FN38" s="23" t="e">
        <v>#N/A</v>
      </c>
      <c r="FO38" s="23" t="e">
        <v>#N/A</v>
      </c>
      <c r="FQ38" s="23" t="e">
        <v>#N/A</v>
      </c>
      <c r="FR38" s="23" t="e">
        <v>#N/A</v>
      </c>
      <c r="FT38" s="23" t="e">
        <v>#N/A</v>
      </c>
      <c r="FU38" s="23" t="e">
        <v>#N/A</v>
      </c>
      <c r="FW38" s="23" t="e">
        <v>#N/A</v>
      </c>
      <c r="FX38" s="23" t="e">
        <v>#N/A</v>
      </c>
      <c r="FZ38" s="23" t="e">
        <v>#N/A</v>
      </c>
      <c r="GA38" s="23" t="e">
        <v>#N/A</v>
      </c>
      <c r="GC38" s="23" t="e">
        <v>#N/A</v>
      </c>
      <c r="GD38" s="23" t="e">
        <v>#N/A</v>
      </c>
      <c r="GF38" s="23" t="e">
        <v>#N/A</v>
      </c>
      <c r="GG38" s="23" t="e">
        <v>#N/A</v>
      </c>
      <c r="GI38" s="23" t="e">
        <v>#N/A</v>
      </c>
      <c r="GJ38" s="23" t="e">
        <v>#N/A</v>
      </c>
      <c r="GL38" s="23" t="e">
        <v>#N/A</v>
      </c>
      <c r="GM38" s="23" t="e">
        <v>#N/A</v>
      </c>
      <c r="GO38" s="23" t="e">
        <v>#N/A</v>
      </c>
      <c r="GP38" s="23" t="e">
        <v>#N/A</v>
      </c>
      <c r="GR38" s="23" t="e">
        <v>#N/A</v>
      </c>
      <c r="GS38" s="23" t="e">
        <v>#N/A</v>
      </c>
      <c r="GU38" s="23" t="e">
        <v>#N/A</v>
      </c>
      <c r="GV38" s="23" t="e">
        <v>#N/A</v>
      </c>
      <c r="GX38" s="23" t="e">
        <v>#N/A</v>
      </c>
      <c r="GY38" s="23" t="e">
        <v>#N/A</v>
      </c>
      <c r="HG38" s="23" t="e">
        <v>#N/A</v>
      </c>
      <c r="HH38" s="23" t="e">
        <v>#N/A</v>
      </c>
      <c r="HJ38" s="23" t="e">
        <v>#N/A</v>
      </c>
      <c r="HK38" s="23" t="e">
        <v>#N/A</v>
      </c>
      <c r="HM38" s="23" t="e">
        <v>#N/A</v>
      </c>
      <c r="HN38" s="23" t="e">
        <v>#N/A</v>
      </c>
      <c r="HV38" s="23" t="e">
        <v>#N/A</v>
      </c>
      <c r="HW38" s="23" t="e">
        <v>#N/A</v>
      </c>
      <c r="HY38" s="23" t="e">
        <v>#N/A</v>
      </c>
      <c r="HZ38" s="23" t="e">
        <v>#N/A</v>
      </c>
      <c r="IB38" s="23" t="e">
        <v>#N/A</v>
      </c>
      <c r="IC38" s="23" t="e">
        <v>#N/A</v>
      </c>
      <c r="IH38" s="23" t="e">
        <v>#N/A</v>
      </c>
      <c r="II38" s="23" t="e">
        <v>#N/A</v>
      </c>
      <c r="IJ38" s="51" t="e">
        <v>#N/A</v>
      </c>
      <c r="IK38" s="51" t="e">
        <f t="shared" si="0"/>
        <v>#N/A</v>
      </c>
    </row>
    <row r="39" spans="1:245" hidden="1" x14ac:dyDescent="0.25">
      <c r="A39" s="21" t="s">
        <v>68</v>
      </c>
      <c r="B39" s="25" t="s">
        <v>85</v>
      </c>
      <c r="C39" s="21" t="s">
        <v>168</v>
      </c>
      <c r="E39" s="23">
        <v>4</v>
      </c>
      <c r="F39" s="23">
        <v>6.95</v>
      </c>
      <c r="H39" s="23">
        <v>4</v>
      </c>
      <c r="I39" s="23">
        <v>0</v>
      </c>
      <c r="K39" s="23">
        <v>4</v>
      </c>
      <c r="L39" s="23">
        <v>4.5</v>
      </c>
      <c r="N39" s="23">
        <v>1</v>
      </c>
      <c r="O39" s="23">
        <v>0</v>
      </c>
      <c r="Q39" s="23">
        <v>1</v>
      </c>
      <c r="R39" s="23">
        <v>0</v>
      </c>
      <c r="T39" s="23">
        <v>1</v>
      </c>
      <c r="U39" s="23">
        <v>0</v>
      </c>
      <c r="W39" s="23">
        <v>2</v>
      </c>
      <c r="X39" s="23">
        <v>0.8</v>
      </c>
      <c r="Z39" s="23">
        <v>4</v>
      </c>
      <c r="AA39" s="23">
        <v>0</v>
      </c>
      <c r="AC39" s="23">
        <v>3</v>
      </c>
      <c r="AD39" s="23">
        <v>0</v>
      </c>
      <c r="AF39" s="23">
        <v>3</v>
      </c>
      <c r="AG39" s="23">
        <v>0.5</v>
      </c>
      <c r="AI39" s="23">
        <v>1</v>
      </c>
      <c r="AJ39" s="23">
        <v>0</v>
      </c>
      <c r="EG39" s="23" t="e">
        <v>#N/A</v>
      </c>
      <c r="EH39" s="23" t="e">
        <v>#N/A</v>
      </c>
      <c r="EJ39" s="23" t="e">
        <v>#N/A</v>
      </c>
      <c r="EK39" s="23" t="e">
        <v>#N/A</v>
      </c>
      <c r="EM39" s="23" t="e">
        <v>#N/A</v>
      </c>
      <c r="EN39" s="23" t="e">
        <v>#N/A</v>
      </c>
      <c r="EP39" s="23" t="e">
        <v>#N/A</v>
      </c>
      <c r="EQ39" s="23" t="e">
        <v>#N/A</v>
      </c>
      <c r="ES39" s="23" t="e">
        <v>#N/A</v>
      </c>
      <c r="ET39" s="23" t="e">
        <v>#N/A</v>
      </c>
      <c r="EV39" s="23" t="e">
        <v>#N/A</v>
      </c>
      <c r="EW39" s="23" t="e">
        <v>#N/A</v>
      </c>
      <c r="EY39" s="23" t="e">
        <v>#N/A</v>
      </c>
      <c r="EZ39" s="23" t="e">
        <v>#N/A</v>
      </c>
      <c r="FB39" s="23" t="e">
        <v>#N/A</v>
      </c>
      <c r="FC39" s="23" t="e">
        <v>#N/A</v>
      </c>
      <c r="FE39" s="23" t="e">
        <v>#N/A</v>
      </c>
      <c r="FF39" s="23" t="e">
        <v>#N/A</v>
      </c>
      <c r="FH39" s="23" t="e">
        <v>#N/A</v>
      </c>
      <c r="FI39" s="23" t="e">
        <v>#N/A</v>
      </c>
      <c r="FK39" s="23" t="e">
        <v>#N/A</v>
      </c>
      <c r="FL39" s="23" t="e">
        <v>#N/A</v>
      </c>
      <c r="FN39" s="23" t="e">
        <v>#N/A</v>
      </c>
      <c r="FO39" s="23" t="e">
        <v>#N/A</v>
      </c>
      <c r="FQ39" s="23" t="e">
        <v>#N/A</v>
      </c>
      <c r="FR39" s="23" t="e">
        <v>#N/A</v>
      </c>
      <c r="FT39" s="23" t="e">
        <v>#N/A</v>
      </c>
      <c r="FU39" s="23" t="e">
        <v>#N/A</v>
      </c>
      <c r="FW39" s="23" t="e">
        <v>#N/A</v>
      </c>
      <c r="FX39" s="23" t="e">
        <v>#N/A</v>
      </c>
      <c r="FZ39" s="23" t="e">
        <v>#N/A</v>
      </c>
      <c r="GA39" s="23" t="e">
        <v>#N/A</v>
      </c>
      <c r="GC39" s="23" t="e">
        <v>#N/A</v>
      </c>
      <c r="GD39" s="23" t="e">
        <v>#N/A</v>
      </c>
      <c r="GF39" s="23" t="e">
        <v>#N/A</v>
      </c>
      <c r="GG39" s="23" t="e">
        <v>#N/A</v>
      </c>
      <c r="GI39" s="23" t="e">
        <v>#N/A</v>
      </c>
      <c r="GJ39" s="23" t="e">
        <v>#N/A</v>
      </c>
      <c r="GL39" s="23" t="e">
        <v>#N/A</v>
      </c>
      <c r="GM39" s="23" t="e">
        <v>#N/A</v>
      </c>
      <c r="GO39" s="23" t="e">
        <v>#N/A</v>
      </c>
      <c r="GP39" s="23" t="e">
        <v>#N/A</v>
      </c>
      <c r="GR39" s="23" t="e">
        <v>#N/A</v>
      </c>
      <c r="GS39" s="23" t="e">
        <v>#N/A</v>
      </c>
      <c r="GU39" s="23" t="e">
        <v>#N/A</v>
      </c>
      <c r="GV39" s="23" t="e">
        <v>#N/A</v>
      </c>
      <c r="GX39" s="23" t="e">
        <v>#N/A</v>
      </c>
      <c r="GY39" s="23" t="e">
        <v>#N/A</v>
      </c>
      <c r="HG39" s="23" t="e">
        <v>#N/A</v>
      </c>
      <c r="HH39" s="23" t="e">
        <v>#N/A</v>
      </c>
      <c r="HJ39" s="23" t="e">
        <v>#N/A</v>
      </c>
      <c r="HK39" s="23" t="e">
        <v>#N/A</v>
      </c>
      <c r="HM39" s="23" t="e">
        <v>#N/A</v>
      </c>
      <c r="HN39" s="23" t="e">
        <v>#N/A</v>
      </c>
      <c r="HV39" s="23" t="e">
        <v>#N/A</v>
      </c>
      <c r="HW39" s="23" t="e">
        <v>#N/A</v>
      </c>
      <c r="HY39" s="23" t="e">
        <v>#N/A</v>
      </c>
      <c r="HZ39" s="23" t="e">
        <v>#N/A</v>
      </c>
      <c r="IB39" s="23" t="e">
        <v>#N/A</v>
      </c>
      <c r="IC39" s="23" t="e">
        <v>#N/A</v>
      </c>
      <c r="IH39" s="23" t="e">
        <v>#N/A</v>
      </c>
      <c r="II39" s="23" t="e">
        <v>#N/A</v>
      </c>
      <c r="IJ39" s="51" t="e">
        <v>#N/A</v>
      </c>
      <c r="IK39" s="51" t="e">
        <f t="shared" si="0"/>
        <v>#N/A</v>
      </c>
    </row>
    <row r="40" spans="1:245" hidden="1" x14ac:dyDescent="0.25">
      <c r="A40" s="57" t="s">
        <v>283</v>
      </c>
      <c r="B40" s="60" t="s">
        <v>284</v>
      </c>
      <c r="C40" s="21" t="s">
        <v>285</v>
      </c>
      <c r="DB40" s="23">
        <v>5</v>
      </c>
      <c r="DF40" s="23">
        <v>5</v>
      </c>
      <c r="DG40" s="23">
        <v>0</v>
      </c>
      <c r="DH40" s="23">
        <v>5</v>
      </c>
      <c r="DL40" s="23">
        <v>5</v>
      </c>
      <c r="DM40" s="23">
        <v>3.85</v>
      </c>
      <c r="DO40" s="23">
        <v>3</v>
      </c>
      <c r="DP40" s="23">
        <v>0</v>
      </c>
      <c r="EG40" s="23" t="e">
        <v>#N/A</v>
      </c>
      <c r="EH40" s="23" t="e">
        <v>#N/A</v>
      </c>
      <c r="EJ40" s="23" t="e">
        <v>#N/A</v>
      </c>
      <c r="EK40" s="23" t="e">
        <v>#N/A</v>
      </c>
      <c r="EM40" s="23" t="e">
        <v>#N/A</v>
      </c>
      <c r="EN40" s="23" t="e">
        <v>#N/A</v>
      </c>
      <c r="EP40" s="23" t="e">
        <v>#N/A</v>
      </c>
      <c r="EQ40" s="23" t="e">
        <v>#N/A</v>
      </c>
      <c r="ES40" s="23" t="e">
        <v>#N/A</v>
      </c>
      <c r="ET40" s="23" t="e">
        <v>#N/A</v>
      </c>
      <c r="EV40" s="23" t="e">
        <v>#N/A</v>
      </c>
      <c r="EW40" s="23" t="e">
        <v>#N/A</v>
      </c>
      <c r="EY40" s="23" t="e">
        <v>#N/A</v>
      </c>
      <c r="EZ40" s="23" t="e">
        <v>#N/A</v>
      </c>
      <c r="FB40" s="23" t="e">
        <v>#N/A</v>
      </c>
      <c r="FC40" s="23" t="e">
        <v>#N/A</v>
      </c>
      <c r="FE40" s="23" t="e">
        <v>#N/A</v>
      </c>
      <c r="FF40" s="23" t="e">
        <v>#N/A</v>
      </c>
      <c r="FH40" s="23" t="e">
        <v>#N/A</v>
      </c>
      <c r="FI40" s="23" t="e">
        <v>#N/A</v>
      </c>
      <c r="FK40" s="23" t="e">
        <v>#N/A</v>
      </c>
      <c r="FL40" s="23" t="e">
        <v>#N/A</v>
      </c>
      <c r="FN40" s="23" t="e">
        <v>#N/A</v>
      </c>
      <c r="FO40" s="23" t="e">
        <v>#N/A</v>
      </c>
      <c r="FQ40" s="23" t="e">
        <v>#N/A</v>
      </c>
      <c r="FR40" s="23" t="e">
        <v>#N/A</v>
      </c>
      <c r="FT40" s="23" t="e">
        <v>#N/A</v>
      </c>
      <c r="FU40" s="23" t="e">
        <v>#N/A</v>
      </c>
      <c r="FW40" s="23" t="e">
        <v>#N/A</v>
      </c>
      <c r="FX40" s="23" t="e">
        <v>#N/A</v>
      </c>
      <c r="FZ40" s="23" t="e">
        <v>#N/A</v>
      </c>
      <c r="GA40" s="23" t="e">
        <v>#N/A</v>
      </c>
      <c r="GC40" s="23" t="e">
        <v>#N/A</v>
      </c>
      <c r="GD40" s="23" t="e">
        <v>#N/A</v>
      </c>
      <c r="GF40" s="23" t="e">
        <v>#N/A</v>
      </c>
      <c r="GG40" s="23" t="e">
        <v>#N/A</v>
      </c>
      <c r="GI40" s="23" t="e">
        <v>#N/A</v>
      </c>
      <c r="GJ40" s="23" t="e">
        <v>#N/A</v>
      </c>
      <c r="GL40" s="23" t="e">
        <v>#N/A</v>
      </c>
      <c r="GM40" s="23" t="e">
        <v>#N/A</v>
      </c>
      <c r="GO40" s="23" t="e">
        <v>#N/A</v>
      </c>
      <c r="GP40" s="23" t="e">
        <v>#N/A</v>
      </c>
      <c r="GR40" s="23" t="e">
        <v>#N/A</v>
      </c>
      <c r="GS40" s="23" t="e">
        <v>#N/A</v>
      </c>
      <c r="GU40" s="23" t="e">
        <v>#N/A</v>
      </c>
      <c r="GV40" s="23" t="e">
        <v>#N/A</v>
      </c>
      <c r="GX40" s="23" t="e">
        <v>#N/A</v>
      </c>
      <c r="GY40" s="23" t="e">
        <v>#N/A</v>
      </c>
      <c r="HG40" s="23" t="e">
        <v>#N/A</v>
      </c>
      <c r="HH40" s="23" t="e">
        <v>#N/A</v>
      </c>
      <c r="HJ40" s="23" t="e">
        <v>#N/A</v>
      </c>
      <c r="HK40" s="23" t="e">
        <v>#N/A</v>
      </c>
      <c r="HM40" s="23" t="e">
        <v>#N/A</v>
      </c>
      <c r="HN40" s="23" t="e">
        <v>#N/A</v>
      </c>
      <c r="HV40" s="23" t="e">
        <v>#N/A</v>
      </c>
      <c r="HW40" s="23" t="e">
        <v>#N/A</v>
      </c>
      <c r="HY40" s="23" t="e">
        <v>#N/A</v>
      </c>
      <c r="HZ40" s="23" t="e">
        <v>#N/A</v>
      </c>
      <c r="IB40" s="23" t="e">
        <v>#N/A</v>
      </c>
      <c r="IC40" s="23" t="e">
        <v>#N/A</v>
      </c>
      <c r="IH40" s="23" t="e">
        <v>#N/A</v>
      </c>
      <c r="II40" s="23" t="e">
        <v>#N/A</v>
      </c>
      <c r="IJ40" s="51" t="e">
        <v>#N/A</v>
      </c>
      <c r="IK40" s="51" t="e">
        <f t="shared" si="0"/>
        <v>#N/A</v>
      </c>
    </row>
    <row r="41" spans="1:245" hidden="1" x14ac:dyDescent="0.25">
      <c r="A41" s="21" t="s">
        <v>75</v>
      </c>
      <c r="B41" s="25" t="s">
        <v>14</v>
      </c>
      <c r="C41" s="21" t="s">
        <v>167</v>
      </c>
      <c r="E41" s="23">
        <v>5</v>
      </c>
      <c r="F41" s="23">
        <v>6.5</v>
      </c>
      <c r="H41" s="23">
        <v>5</v>
      </c>
      <c r="I41" s="23">
        <v>4.45</v>
      </c>
      <c r="K41" s="23">
        <v>5</v>
      </c>
      <c r="L41" s="23">
        <v>8.9</v>
      </c>
      <c r="N41" s="23">
        <v>5</v>
      </c>
      <c r="O41" s="23">
        <v>8</v>
      </c>
      <c r="Q41" s="23">
        <v>5</v>
      </c>
      <c r="R41" s="23">
        <v>12.2</v>
      </c>
      <c r="T41" s="23">
        <v>5</v>
      </c>
      <c r="U41" s="23">
        <v>11</v>
      </c>
      <c r="W41" s="23">
        <v>5</v>
      </c>
      <c r="X41" s="23">
        <v>5.9</v>
      </c>
      <c r="Z41" s="23">
        <v>5</v>
      </c>
      <c r="AA41" s="23">
        <v>6</v>
      </c>
      <c r="AC41" s="23">
        <v>4</v>
      </c>
      <c r="AD41" s="23">
        <v>0</v>
      </c>
      <c r="AF41" s="23">
        <v>5</v>
      </c>
      <c r="AG41" s="23">
        <v>2.95</v>
      </c>
      <c r="AI41" s="23">
        <v>5</v>
      </c>
      <c r="AJ41" s="23">
        <v>0.9</v>
      </c>
      <c r="AL41" s="23">
        <v>5</v>
      </c>
      <c r="AM41" s="23">
        <v>10.5</v>
      </c>
      <c r="AO41" s="23">
        <v>5</v>
      </c>
      <c r="AP41" s="23">
        <v>1.3</v>
      </c>
      <c r="AR41" s="23">
        <v>5</v>
      </c>
      <c r="AS41" s="23">
        <v>5</v>
      </c>
      <c r="AT41" s="23">
        <v>32.19</v>
      </c>
      <c r="AU41" s="23">
        <v>5</v>
      </c>
      <c r="AV41" s="23">
        <v>1.25</v>
      </c>
      <c r="AX41" s="23">
        <v>5</v>
      </c>
      <c r="AY41" s="23">
        <v>9.6</v>
      </c>
      <c r="BA41" s="23">
        <v>5</v>
      </c>
      <c r="BB41" s="23">
        <v>8.3000000000000007</v>
      </c>
      <c r="BD41" s="23">
        <v>5</v>
      </c>
      <c r="BE41" s="23">
        <v>6.5</v>
      </c>
      <c r="BG41" s="23">
        <v>5</v>
      </c>
      <c r="BH41" s="23">
        <v>8</v>
      </c>
      <c r="BJ41" s="23">
        <v>5</v>
      </c>
      <c r="BK41" s="23">
        <v>0</v>
      </c>
      <c r="BM41" s="23">
        <v>5</v>
      </c>
      <c r="BN41" s="23">
        <v>2.4</v>
      </c>
      <c r="BP41" s="23">
        <v>5</v>
      </c>
      <c r="BQ41" s="23">
        <v>9.5</v>
      </c>
      <c r="BS41" s="23">
        <v>4</v>
      </c>
      <c r="BT41" s="23">
        <v>5.5</v>
      </c>
      <c r="BV41" s="23">
        <v>5</v>
      </c>
      <c r="BW41" s="23">
        <v>0</v>
      </c>
      <c r="BY41" s="23">
        <v>5</v>
      </c>
      <c r="BZ41" s="23">
        <v>0</v>
      </c>
      <c r="CB41" s="23">
        <v>4</v>
      </c>
      <c r="CC41" s="23">
        <v>0</v>
      </c>
      <c r="CE41" s="23">
        <v>5</v>
      </c>
      <c r="CF41" s="23">
        <v>0</v>
      </c>
      <c r="CH41" s="23">
        <v>5</v>
      </c>
      <c r="CI41" s="23">
        <v>3.25</v>
      </c>
      <c r="CK41" s="23">
        <v>5</v>
      </c>
      <c r="CL41" s="23">
        <v>5.2</v>
      </c>
      <c r="CN41" s="23">
        <v>5</v>
      </c>
      <c r="CO41" s="23">
        <v>6.75</v>
      </c>
      <c r="CQ41" s="23">
        <v>5</v>
      </c>
      <c r="CR41" s="23">
        <v>1</v>
      </c>
      <c r="CT41" s="23">
        <v>5</v>
      </c>
      <c r="CU41" s="23">
        <v>0.6</v>
      </c>
      <c r="CW41" s="23">
        <v>5</v>
      </c>
      <c r="CX41" s="23">
        <v>5.75</v>
      </c>
      <c r="CZ41" s="23">
        <v>5</v>
      </c>
      <c r="DA41" s="23">
        <v>5</v>
      </c>
      <c r="DC41" s="23">
        <v>5</v>
      </c>
      <c r="DD41" s="23">
        <v>0</v>
      </c>
      <c r="DF41" s="23">
        <v>5</v>
      </c>
      <c r="DG41" s="23">
        <v>5</v>
      </c>
      <c r="DI41" s="23">
        <v>5</v>
      </c>
      <c r="DJ41" s="23">
        <v>7.3</v>
      </c>
      <c r="DL41" s="23">
        <v>5</v>
      </c>
      <c r="DM41" s="23">
        <v>2.75</v>
      </c>
      <c r="DO41" s="23">
        <v>4</v>
      </c>
      <c r="DP41" s="23">
        <v>1.1000000000000001</v>
      </c>
      <c r="DR41" s="23">
        <v>5</v>
      </c>
      <c r="DS41" s="23">
        <v>6.5</v>
      </c>
      <c r="DU41" s="23">
        <v>5</v>
      </c>
      <c r="DV41" s="23">
        <v>4.5</v>
      </c>
      <c r="DX41" s="23">
        <v>4</v>
      </c>
      <c r="DY41" s="23">
        <v>1.3</v>
      </c>
      <c r="EA41" s="23">
        <v>5</v>
      </c>
      <c r="EB41" s="23">
        <v>0</v>
      </c>
      <c r="ED41" s="23">
        <v>3</v>
      </c>
      <c r="EE41" s="23">
        <v>0</v>
      </c>
      <c r="EG41" s="23">
        <v>4</v>
      </c>
      <c r="EH41" s="23">
        <v>0</v>
      </c>
      <c r="EJ41" s="23">
        <v>5</v>
      </c>
      <c r="EK41" s="23">
        <v>6</v>
      </c>
      <c r="EM41" s="23">
        <v>4</v>
      </c>
      <c r="EN41" s="23">
        <v>0</v>
      </c>
      <c r="EP41" s="23">
        <v>4</v>
      </c>
      <c r="EQ41" s="23">
        <v>13.5</v>
      </c>
      <c r="ES41" s="23">
        <v>5</v>
      </c>
      <c r="ET41" s="23">
        <v>3.25</v>
      </c>
      <c r="EV41" s="23">
        <v>5</v>
      </c>
      <c r="EW41" s="23">
        <v>6.1</v>
      </c>
      <c r="EY41" s="23">
        <v>5</v>
      </c>
      <c r="EZ41" s="23">
        <v>5.5</v>
      </c>
      <c r="FB41" s="23">
        <v>5</v>
      </c>
      <c r="FC41" s="23">
        <v>2.25</v>
      </c>
      <c r="FE41" s="23">
        <v>5</v>
      </c>
      <c r="FF41" s="23">
        <v>5.85</v>
      </c>
      <c r="FH41" s="23">
        <v>5</v>
      </c>
      <c r="FI41" s="23">
        <v>2.5</v>
      </c>
      <c r="FK41" s="23">
        <v>5</v>
      </c>
      <c r="FL41" s="23">
        <v>1.3</v>
      </c>
      <c r="FN41" s="23">
        <v>5</v>
      </c>
      <c r="FO41" s="23">
        <v>1.4</v>
      </c>
      <c r="FQ41" s="23">
        <v>5</v>
      </c>
      <c r="FR41" s="23">
        <v>15</v>
      </c>
      <c r="FT41" s="23">
        <v>5</v>
      </c>
      <c r="FU41" s="23">
        <v>1.5</v>
      </c>
      <c r="FW41" s="23">
        <v>5</v>
      </c>
      <c r="FX41" s="23">
        <v>1.4000000000000001</v>
      </c>
      <c r="FZ41" s="23">
        <v>5</v>
      </c>
      <c r="GA41" s="23">
        <v>9</v>
      </c>
      <c r="GC41" s="23">
        <v>5</v>
      </c>
      <c r="GD41" s="23">
        <v>0</v>
      </c>
      <c r="GF41" s="23">
        <v>5</v>
      </c>
      <c r="GG41" s="23">
        <v>1.5</v>
      </c>
      <c r="GI41" s="23">
        <v>5</v>
      </c>
      <c r="GJ41" s="23">
        <v>0</v>
      </c>
      <c r="GL41" s="23">
        <v>4</v>
      </c>
      <c r="GM41" s="23">
        <v>3.5</v>
      </c>
      <c r="GO41" s="23">
        <v>4</v>
      </c>
      <c r="GP41" s="23">
        <v>1</v>
      </c>
      <c r="GR41" s="23">
        <v>1</v>
      </c>
      <c r="GS41" s="23">
        <v>0</v>
      </c>
      <c r="HG41" s="23" t="e">
        <v>#N/A</v>
      </c>
      <c r="HH41" s="23" t="e">
        <v>#N/A</v>
      </c>
      <c r="HJ41" s="23" t="e">
        <v>#N/A</v>
      </c>
      <c r="HK41" s="23" t="e">
        <v>#N/A</v>
      </c>
      <c r="HM41" s="23" t="e">
        <v>#N/A</v>
      </c>
      <c r="HN41" s="23" t="e">
        <v>#N/A</v>
      </c>
      <c r="HV41" s="23" t="e">
        <v>#N/A</v>
      </c>
      <c r="HW41" s="23" t="e">
        <v>#N/A</v>
      </c>
      <c r="HY41" s="23" t="e">
        <v>#N/A</v>
      </c>
      <c r="HZ41" s="23" t="e">
        <v>#N/A</v>
      </c>
      <c r="IB41" s="23" t="e">
        <v>#N/A</v>
      </c>
      <c r="IC41" s="23" t="e">
        <v>#N/A</v>
      </c>
      <c r="IH41" s="23" t="e">
        <v>#N/A</v>
      </c>
      <c r="II41" s="23" t="e">
        <v>#N/A</v>
      </c>
      <c r="IJ41" s="51" t="e">
        <v>#N/A</v>
      </c>
      <c r="IK41" s="51" t="e">
        <f t="shared" si="0"/>
        <v>#N/A</v>
      </c>
    </row>
    <row r="42" spans="1:245" hidden="1" x14ac:dyDescent="0.25">
      <c r="A42" s="21" t="s">
        <v>259</v>
      </c>
      <c r="B42" s="25" t="s">
        <v>258</v>
      </c>
      <c r="C42" s="21" t="s">
        <v>257</v>
      </c>
      <c r="AT42" s="23">
        <v>20</v>
      </c>
      <c r="AX42" s="23">
        <v>5</v>
      </c>
      <c r="AY42" s="23">
        <v>3.25</v>
      </c>
      <c r="BA42" s="23">
        <v>5</v>
      </c>
      <c r="BB42" s="23">
        <v>6</v>
      </c>
      <c r="BD42" s="23">
        <v>5</v>
      </c>
      <c r="BE42" s="23">
        <v>4.55</v>
      </c>
      <c r="BG42" s="23">
        <v>5</v>
      </c>
      <c r="BH42" s="23">
        <v>3.5</v>
      </c>
      <c r="BJ42" s="23">
        <v>5</v>
      </c>
      <c r="BK42" s="23">
        <v>3.5</v>
      </c>
      <c r="BM42" s="23">
        <v>5</v>
      </c>
      <c r="BN42" s="23">
        <v>0</v>
      </c>
      <c r="BP42" s="23">
        <v>5</v>
      </c>
      <c r="BQ42" s="23">
        <v>3</v>
      </c>
      <c r="BS42" s="23">
        <v>5</v>
      </c>
      <c r="BT42" s="23">
        <v>0.9</v>
      </c>
      <c r="BV42" s="23">
        <v>4</v>
      </c>
      <c r="BW42" s="23">
        <v>1.2</v>
      </c>
      <c r="BX42" s="23">
        <v>20</v>
      </c>
      <c r="BY42" s="23">
        <v>1</v>
      </c>
      <c r="BZ42" s="23">
        <v>0</v>
      </c>
      <c r="CE42" s="23">
        <v>5</v>
      </c>
      <c r="CF42" s="23">
        <v>1.3</v>
      </c>
      <c r="CH42" s="23">
        <v>5</v>
      </c>
      <c r="CI42" s="23">
        <v>4.7</v>
      </c>
      <c r="CK42" s="23">
        <v>5</v>
      </c>
      <c r="CL42" s="23">
        <v>5.5</v>
      </c>
      <c r="CN42" s="23">
        <v>5</v>
      </c>
      <c r="CO42" s="23">
        <v>3.25</v>
      </c>
      <c r="CQ42" s="23">
        <v>5</v>
      </c>
      <c r="CR42" s="23">
        <v>0</v>
      </c>
      <c r="CT42" s="23">
        <v>5</v>
      </c>
      <c r="CU42" s="23">
        <v>2.5</v>
      </c>
      <c r="CW42" s="23">
        <v>5</v>
      </c>
      <c r="CX42" s="23">
        <v>3.25</v>
      </c>
      <c r="CZ42" s="23">
        <v>5</v>
      </c>
      <c r="DA42" s="23">
        <v>6</v>
      </c>
      <c r="DC42" s="23">
        <v>5</v>
      </c>
      <c r="DD42" s="23">
        <v>11</v>
      </c>
      <c r="DF42" s="23">
        <v>5</v>
      </c>
      <c r="DG42" s="23">
        <v>8.5</v>
      </c>
      <c r="DI42" s="23">
        <v>5</v>
      </c>
      <c r="DJ42" s="23">
        <v>2.5</v>
      </c>
      <c r="DL42" s="23">
        <v>5</v>
      </c>
      <c r="DM42" s="23">
        <v>1.1000000000000001</v>
      </c>
      <c r="DO42" s="23">
        <v>5</v>
      </c>
      <c r="DP42" s="23">
        <v>1</v>
      </c>
      <c r="DR42" s="23">
        <v>5</v>
      </c>
      <c r="DS42" s="23">
        <v>0</v>
      </c>
      <c r="DU42" s="23">
        <v>1</v>
      </c>
      <c r="DV42" s="23">
        <v>2.5</v>
      </c>
      <c r="DX42" s="23">
        <v>3</v>
      </c>
      <c r="DY42" s="23">
        <v>0</v>
      </c>
      <c r="EG42" s="23" t="e">
        <v>#N/A</v>
      </c>
      <c r="EH42" s="23" t="e">
        <v>#N/A</v>
      </c>
      <c r="EJ42" s="23" t="e">
        <v>#N/A</v>
      </c>
      <c r="EK42" s="23" t="e">
        <v>#N/A</v>
      </c>
      <c r="EM42" s="23" t="e">
        <v>#N/A</v>
      </c>
      <c r="EN42" s="23" t="e">
        <v>#N/A</v>
      </c>
      <c r="EP42" s="23" t="e">
        <v>#N/A</v>
      </c>
      <c r="EQ42" s="23" t="e">
        <v>#N/A</v>
      </c>
      <c r="ES42" s="23" t="e">
        <v>#N/A</v>
      </c>
      <c r="ET42" s="23" t="e">
        <v>#N/A</v>
      </c>
      <c r="EV42" s="23" t="e">
        <v>#N/A</v>
      </c>
      <c r="EW42" s="23" t="e">
        <v>#N/A</v>
      </c>
      <c r="EY42" s="23" t="e">
        <v>#N/A</v>
      </c>
      <c r="EZ42" s="23" t="e">
        <v>#N/A</v>
      </c>
      <c r="FB42" s="23" t="e">
        <v>#N/A</v>
      </c>
      <c r="FC42" s="23" t="e">
        <v>#N/A</v>
      </c>
      <c r="FE42" s="23" t="e">
        <v>#N/A</v>
      </c>
      <c r="FF42" s="23" t="e">
        <v>#N/A</v>
      </c>
      <c r="FH42" s="23" t="e">
        <v>#N/A</v>
      </c>
      <c r="FI42" s="23" t="e">
        <v>#N/A</v>
      </c>
      <c r="FK42" s="23" t="e">
        <v>#N/A</v>
      </c>
      <c r="FL42" s="23" t="e">
        <v>#N/A</v>
      </c>
      <c r="FN42" s="23" t="e">
        <v>#N/A</v>
      </c>
      <c r="FO42" s="23" t="e">
        <v>#N/A</v>
      </c>
      <c r="FQ42" s="23" t="e">
        <v>#N/A</v>
      </c>
      <c r="FR42" s="23" t="e">
        <v>#N/A</v>
      </c>
      <c r="FT42" s="23" t="e">
        <v>#N/A</v>
      </c>
      <c r="FU42" s="23" t="e">
        <v>#N/A</v>
      </c>
      <c r="FW42" s="23" t="e">
        <v>#N/A</v>
      </c>
      <c r="FX42" s="23" t="e">
        <v>#N/A</v>
      </c>
      <c r="FZ42" s="23" t="e">
        <v>#N/A</v>
      </c>
      <c r="GA42" s="23" t="e">
        <v>#N/A</v>
      </c>
      <c r="GC42" s="23" t="e">
        <v>#N/A</v>
      </c>
      <c r="GD42" s="23" t="e">
        <v>#N/A</v>
      </c>
      <c r="GF42" s="23" t="e">
        <v>#N/A</v>
      </c>
      <c r="GG42" s="23" t="e">
        <v>#N/A</v>
      </c>
      <c r="GI42" s="23" t="e">
        <v>#N/A</v>
      </c>
      <c r="GJ42" s="23" t="e">
        <v>#N/A</v>
      </c>
      <c r="GL42" s="23" t="e">
        <v>#N/A</v>
      </c>
      <c r="GM42" s="23" t="e">
        <v>#N/A</v>
      </c>
      <c r="GO42" s="23" t="e">
        <v>#N/A</v>
      </c>
      <c r="GP42" s="23" t="e">
        <v>#N/A</v>
      </c>
      <c r="GR42" s="23" t="e">
        <v>#N/A</v>
      </c>
      <c r="GS42" s="23" t="e">
        <v>#N/A</v>
      </c>
      <c r="HG42" s="23" t="e">
        <v>#N/A</v>
      </c>
      <c r="HH42" s="23" t="e">
        <v>#N/A</v>
      </c>
      <c r="HJ42" s="23" t="e">
        <v>#N/A</v>
      </c>
      <c r="HK42" s="23" t="e">
        <v>#N/A</v>
      </c>
      <c r="HM42" s="23" t="e">
        <v>#N/A</v>
      </c>
      <c r="HN42" s="23" t="e">
        <v>#N/A</v>
      </c>
      <c r="HV42" s="23" t="e">
        <v>#N/A</v>
      </c>
      <c r="HW42" s="23" t="e">
        <v>#N/A</v>
      </c>
      <c r="HY42" s="23" t="e">
        <v>#N/A</v>
      </c>
      <c r="HZ42" s="23" t="e">
        <v>#N/A</v>
      </c>
      <c r="IB42" s="23" t="e">
        <v>#N/A</v>
      </c>
      <c r="IC42" s="23" t="e">
        <v>#N/A</v>
      </c>
      <c r="IH42" s="23" t="e">
        <v>#N/A</v>
      </c>
      <c r="II42" s="23" t="e">
        <v>#N/A</v>
      </c>
      <c r="IJ42" s="51" t="e">
        <v>#N/A</v>
      </c>
      <c r="IK42" s="51" t="e">
        <f t="shared" si="0"/>
        <v>#N/A</v>
      </c>
    </row>
    <row r="43" spans="1:245" hidden="1" x14ac:dyDescent="0.25">
      <c r="A43" s="21" t="s">
        <v>234</v>
      </c>
      <c r="B43" s="25" t="s">
        <v>235</v>
      </c>
      <c r="C43" s="21" t="s">
        <v>236</v>
      </c>
      <c r="P43" s="23">
        <v>5</v>
      </c>
      <c r="T43" s="23">
        <v>5</v>
      </c>
      <c r="U43" s="23">
        <v>0</v>
      </c>
      <c r="V43" s="23">
        <v>5</v>
      </c>
      <c r="Z43" s="23">
        <v>2</v>
      </c>
      <c r="AA43" s="23">
        <v>0</v>
      </c>
      <c r="AC43" s="23">
        <v>2</v>
      </c>
      <c r="AD43" s="23">
        <v>2</v>
      </c>
      <c r="AF43" s="23">
        <v>1</v>
      </c>
      <c r="AG43" s="23">
        <v>0</v>
      </c>
      <c r="AI43" s="23">
        <v>2</v>
      </c>
      <c r="AJ43" s="23">
        <v>0</v>
      </c>
      <c r="EG43" s="23" t="e">
        <v>#N/A</v>
      </c>
      <c r="EH43" s="23" t="e">
        <v>#N/A</v>
      </c>
      <c r="EJ43" s="23" t="e">
        <v>#N/A</v>
      </c>
      <c r="EK43" s="23" t="e">
        <v>#N/A</v>
      </c>
      <c r="EM43" s="23" t="e">
        <v>#N/A</v>
      </c>
      <c r="EN43" s="23" t="e">
        <v>#N/A</v>
      </c>
      <c r="EP43" s="23" t="e">
        <v>#N/A</v>
      </c>
      <c r="EQ43" s="23" t="e">
        <v>#N/A</v>
      </c>
      <c r="ES43" s="23" t="e">
        <v>#N/A</v>
      </c>
      <c r="ET43" s="23" t="e">
        <v>#N/A</v>
      </c>
      <c r="EV43" s="23" t="e">
        <v>#N/A</v>
      </c>
      <c r="EW43" s="23" t="e">
        <v>#N/A</v>
      </c>
      <c r="EY43" s="23" t="e">
        <v>#N/A</v>
      </c>
      <c r="EZ43" s="23" t="e">
        <v>#N/A</v>
      </c>
      <c r="FB43" s="23" t="e">
        <v>#N/A</v>
      </c>
      <c r="FC43" s="23" t="e">
        <v>#N/A</v>
      </c>
      <c r="FE43" s="23" t="e">
        <v>#N/A</v>
      </c>
      <c r="FF43" s="23" t="e">
        <v>#N/A</v>
      </c>
      <c r="FH43" s="23" t="e">
        <v>#N/A</v>
      </c>
      <c r="FI43" s="23" t="e">
        <v>#N/A</v>
      </c>
      <c r="FK43" s="23" t="e">
        <v>#N/A</v>
      </c>
      <c r="FL43" s="23" t="e">
        <v>#N/A</v>
      </c>
      <c r="FN43" s="23" t="e">
        <v>#N/A</v>
      </c>
      <c r="FO43" s="23" t="e">
        <v>#N/A</v>
      </c>
      <c r="FQ43" s="23" t="e">
        <v>#N/A</v>
      </c>
      <c r="FR43" s="23" t="e">
        <v>#N/A</v>
      </c>
      <c r="FT43" s="23" t="e">
        <v>#N/A</v>
      </c>
      <c r="FU43" s="23" t="e">
        <v>#N/A</v>
      </c>
      <c r="FW43" s="23" t="e">
        <v>#N/A</v>
      </c>
      <c r="FX43" s="23" t="e">
        <v>#N/A</v>
      </c>
      <c r="FZ43" s="23" t="e">
        <v>#N/A</v>
      </c>
      <c r="GA43" s="23" t="e">
        <v>#N/A</v>
      </c>
      <c r="GC43" s="23" t="e">
        <v>#N/A</v>
      </c>
      <c r="GD43" s="23" t="e">
        <v>#N/A</v>
      </c>
      <c r="GF43" s="23" t="e">
        <v>#N/A</v>
      </c>
      <c r="GG43" s="23" t="e">
        <v>#N/A</v>
      </c>
      <c r="GI43" s="23" t="e">
        <v>#N/A</v>
      </c>
      <c r="GJ43" s="23" t="e">
        <v>#N/A</v>
      </c>
      <c r="GL43" s="23" t="e">
        <v>#N/A</v>
      </c>
      <c r="GM43" s="23" t="e">
        <v>#N/A</v>
      </c>
      <c r="GO43" s="23" t="e">
        <v>#N/A</v>
      </c>
      <c r="GP43" s="23" t="e">
        <v>#N/A</v>
      </c>
      <c r="GR43" s="23" t="e">
        <v>#N/A</v>
      </c>
      <c r="GS43" s="23" t="e">
        <v>#N/A</v>
      </c>
      <c r="HG43" s="23" t="e">
        <v>#N/A</v>
      </c>
      <c r="HH43" s="23" t="e">
        <v>#N/A</v>
      </c>
      <c r="HJ43" s="23" t="e">
        <v>#N/A</v>
      </c>
      <c r="HK43" s="23" t="e">
        <v>#N/A</v>
      </c>
      <c r="HM43" s="23" t="e">
        <v>#N/A</v>
      </c>
      <c r="HN43" s="23" t="e">
        <v>#N/A</v>
      </c>
      <c r="HV43" s="23" t="e">
        <v>#N/A</v>
      </c>
      <c r="HW43" s="23" t="e">
        <v>#N/A</v>
      </c>
      <c r="HY43" s="23" t="e">
        <v>#N/A</v>
      </c>
      <c r="HZ43" s="23" t="e">
        <v>#N/A</v>
      </c>
      <c r="IB43" s="23" t="e">
        <v>#N/A</v>
      </c>
      <c r="IC43" s="23" t="e">
        <v>#N/A</v>
      </c>
      <c r="IH43" s="23" t="e">
        <v>#N/A</v>
      </c>
      <c r="II43" s="23" t="e">
        <v>#N/A</v>
      </c>
      <c r="IJ43" s="51" t="e">
        <v>#N/A</v>
      </c>
      <c r="IK43" s="51" t="e">
        <f t="shared" si="0"/>
        <v>#N/A</v>
      </c>
    </row>
    <row r="44" spans="1:245" x14ac:dyDescent="0.25">
      <c r="A44" s="21" t="s">
        <v>166</v>
      </c>
      <c r="B44" s="25" t="s">
        <v>39</v>
      </c>
      <c r="C44" s="21" t="s">
        <v>165</v>
      </c>
      <c r="AL44" s="23">
        <v>5</v>
      </c>
      <c r="AM44" s="23">
        <v>0</v>
      </c>
      <c r="IJ44" s="51">
        <v>8</v>
      </c>
      <c r="IK44" s="51">
        <f t="shared" si="0"/>
        <v>8</v>
      </c>
    </row>
    <row r="45" spans="1:245" x14ac:dyDescent="0.25">
      <c r="A45" s="21" t="s">
        <v>61</v>
      </c>
      <c r="B45" s="25" t="s">
        <v>32</v>
      </c>
      <c r="C45" s="21" t="s">
        <v>164</v>
      </c>
      <c r="E45" s="23">
        <v>1</v>
      </c>
      <c r="F45" s="23">
        <v>0</v>
      </c>
      <c r="H45" s="23">
        <v>2</v>
      </c>
      <c r="I45" s="23">
        <v>2.5</v>
      </c>
      <c r="K45" s="23">
        <v>3</v>
      </c>
      <c r="L45" s="23">
        <v>2.25</v>
      </c>
      <c r="N45" s="23">
        <v>5</v>
      </c>
      <c r="O45" s="23">
        <v>14</v>
      </c>
      <c r="Q45" s="23">
        <v>1</v>
      </c>
      <c r="R45" s="23">
        <v>1</v>
      </c>
      <c r="T45" s="23">
        <v>3</v>
      </c>
      <c r="U45" s="23">
        <v>4.5</v>
      </c>
      <c r="Z45" s="23">
        <v>1</v>
      </c>
      <c r="AA45" s="23">
        <v>0</v>
      </c>
      <c r="AL45" s="23">
        <v>1</v>
      </c>
      <c r="AM45" s="23">
        <v>0</v>
      </c>
      <c r="AU45" s="23">
        <v>1</v>
      </c>
      <c r="AV45" s="23">
        <v>0</v>
      </c>
      <c r="BA45" s="23">
        <v>1</v>
      </c>
      <c r="BB45" s="23">
        <v>0</v>
      </c>
      <c r="BD45" s="23">
        <v>1</v>
      </c>
      <c r="BE45" s="23">
        <v>0.8</v>
      </c>
      <c r="BJ45" s="23">
        <v>1</v>
      </c>
      <c r="BK45" s="23">
        <v>0</v>
      </c>
      <c r="BM45" s="23">
        <v>1</v>
      </c>
      <c r="BN45" s="23">
        <v>0</v>
      </c>
      <c r="BP45" s="23">
        <v>1</v>
      </c>
      <c r="BQ45" s="23">
        <v>0</v>
      </c>
      <c r="BS45" s="23">
        <v>2</v>
      </c>
      <c r="BT45" s="23">
        <v>2.25</v>
      </c>
      <c r="BV45" s="23">
        <v>1</v>
      </c>
      <c r="BW45" s="23">
        <v>0</v>
      </c>
      <c r="BY45" s="23">
        <v>1</v>
      </c>
      <c r="BZ45" s="23">
        <v>0</v>
      </c>
      <c r="DU45" s="23">
        <v>1</v>
      </c>
      <c r="DV45" s="23">
        <v>0.6</v>
      </c>
      <c r="FT45" s="23">
        <v>1</v>
      </c>
      <c r="FU45" s="23">
        <v>0</v>
      </c>
      <c r="IJ45" s="51">
        <v>16.899999999999999</v>
      </c>
      <c r="IK45" s="51">
        <f t="shared" si="0"/>
        <v>16.899999999999999</v>
      </c>
    </row>
    <row r="46" spans="1:245" hidden="1" x14ac:dyDescent="0.25">
      <c r="A46" s="21" t="s">
        <v>98</v>
      </c>
      <c r="B46" s="25" t="s">
        <v>97</v>
      </c>
      <c r="C46" s="21" t="s">
        <v>163</v>
      </c>
      <c r="AC46" s="23">
        <v>1</v>
      </c>
      <c r="AD46" s="23">
        <v>0</v>
      </c>
      <c r="AO46" s="23">
        <v>2</v>
      </c>
      <c r="AP46" s="23">
        <v>0</v>
      </c>
      <c r="AR46" s="23">
        <v>1</v>
      </c>
      <c r="AS46" s="23">
        <v>0</v>
      </c>
      <c r="AU46" s="23">
        <v>1</v>
      </c>
      <c r="AV46" s="23">
        <v>0</v>
      </c>
      <c r="AX46" s="23">
        <v>1</v>
      </c>
      <c r="AY46" s="23">
        <v>0</v>
      </c>
      <c r="CW46" s="23">
        <v>1</v>
      </c>
      <c r="CX46" s="23">
        <v>0</v>
      </c>
      <c r="DI46" s="23">
        <v>1</v>
      </c>
      <c r="DJ46" s="23">
        <v>0</v>
      </c>
      <c r="DU46" s="23">
        <v>1</v>
      </c>
      <c r="DV46" s="23">
        <v>0</v>
      </c>
      <c r="GR46" s="23">
        <v>1</v>
      </c>
      <c r="GS46" s="23">
        <v>0</v>
      </c>
      <c r="HA46" s="23" t="e">
        <v>#N/A</v>
      </c>
      <c r="HB46" s="23" t="e">
        <v>#N/A</v>
      </c>
      <c r="HD46" s="23" t="e">
        <v>#N/A</v>
      </c>
      <c r="HE46" s="23" t="e">
        <v>#N/A</v>
      </c>
      <c r="HG46" s="23" t="e">
        <v>#N/A</v>
      </c>
      <c r="HH46" s="23" t="e">
        <v>#N/A</v>
      </c>
      <c r="HJ46" s="23" t="e">
        <v>#N/A</v>
      </c>
      <c r="HK46" s="23" t="e">
        <v>#N/A</v>
      </c>
      <c r="HM46" s="23" t="e">
        <v>#N/A</v>
      </c>
      <c r="HN46" s="23" t="e">
        <v>#N/A</v>
      </c>
      <c r="HP46" s="23" t="e">
        <v>#N/A</v>
      </c>
      <c r="HQ46" s="23" t="e">
        <v>#N/A</v>
      </c>
      <c r="HS46" s="23" t="e">
        <v>#N/A</v>
      </c>
      <c r="HT46" s="23" t="e">
        <v>#N/A</v>
      </c>
      <c r="HV46" s="23" t="e">
        <v>#N/A</v>
      </c>
      <c r="HW46" s="23" t="e">
        <v>#N/A</v>
      </c>
      <c r="HY46" s="23" t="e">
        <v>#N/A</v>
      </c>
      <c r="HZ46" s="23" t="e">
        <v>#N/A</v>
      </c>
      <c r="IB46" s="23" t="e">
        <v>#N/A</v>
      </c>
      <c r="IC46" s="23" t="e">
        <v>#N/A</v>
      </c>
      <c r="IE46" s="23" t="e">
        <v>#N/A</v>
      </c>
      <c r="IF46" s="23" t="e">
        <v>#N/A</v>
      </c>
      <c r="IJ46" s="51" t="e">
        <v>#N/A</v>
      </c>
      <c r="IK46" s="51" t="e">
        <f t="shared" si="0"/>
        <v>#N/A</v>
      </c>
    </row>
    <row r="47" spans="1:245" hidden="1" x14ac:dyDescent="0.25">
      <c r="A47" s="21" t="s">
        <v>162</v>
      </c>
      <c r="B47" s="25" t="s">
        <v>41</v>
      </c>
      <c r="C47" s="21" t="s">
        <v>161</v>
      </c>
      <c r="D47" s="52">
        <v>-0.75</v>
      </c>
      <c r="EG47" s="23" t="e">
        <v>#N/A</v>
      </c>
      <c r="EH47" s="23" t="e">
        <v>#N/A</v>
      </c>
      <c r="EM47" s="23" t="e">
        <v>#N/A</v>
      </c>
      <c r="EN47" s="23" t="e">
        <v>#N/A</v>
      </c>
      <c r="EP47" s="23" t="e">
        <v>#N/A</v>
      </c>
      <c r="EQ47" s="23" t="e">
        <v>#N/A</v>
      </c>
      <c r="ES47" s="23" t="e">
        <v>#N/A</v>
      </c>
      <c r="ET47" s="23" t="e">
        <v>#N/A</v>
      </c>
      <c r="EV47" s="23" t="e">
        <v>#N/A</v>
      </c>
      <c r="EW47" s="23" t="e">
        <v>#N/A</v>
      </c>
      <c r="EY47" s="23" t="e">
        <v>#N/A</v>
      </c>
      <c r="EZ47" s="23" t="e">
        <v>#N/A</v>
      </c>
      <c r="FB47" s="23" t="e">
        <v>#N/A</v>
      </c>
      <c r="FC47" s="23" t="e">
        <v>#N/A</v>
      </c>
      <c r="FE47" s="23" t="e">
        <v>#N/A</v>
      </c>
      <c r="FF47" s="23" t="e">
        <v>#N/A</v>
      </c>
      <c r="FK47" s="23" t="e">
        <v>#N/A</v>
      </c>
      <c r="FL47" s="23" t="e">
        <v>#N/A</v>
      </c>
      <c r="FN47" s="23" t="e">
        <v>#N/A</v>
      </c>
      <c r="FO47" s="23" t="e">
        <v>#N/A</v>
      </c>
      <c r="FQ47" s="23" t="e">
        <v>#N/A</v>
      </c>
      <c r="FR47" s="23" t="e">
        <v>#N/A</v>
      </c>
      <c r="FT47" s="23" t="e">
        <v>#N/A</v>
      </c>
      <c r="FU47" s="23" t="e">
        <v>#N/A</v>
      </c>
      <c r="FW47" s="23" t="e">
        <v>#N/A</v>
      </c>
      <c r="FX47" s="23" t="e">
        <v>#N/A</v>
      </c>
      <c r="FZ47" s="23" t="e">
        <v>#N/A</v>
      </c>
      <c r="GA47" s="23" t="e">
        <v>#N/A</v>
      </c>
      <c r="GC47" s="23" t="e">
        <v>#N/A</v>
      </c>
      <c r="GD47" s="23" t="e">
        <v>#N/A</v>
      </c>
      <c r="GF47" s="23" t="e">
        <v>#N/A</v>
      </c>
      <c r="GG47" s="23" t="e">
        <v>#N/A</v>
      </c>
      <c r="GI47" s="23" t="e">
        <v>#N/A</v>
      </c>
      <c r="GJ47" s="23" t="e">
        <v>#N/A</v>
      </c>
      <c r="GL47" s="23" t="e">
        <v>#N/A</v>
      </c>
      <c r="GM47" s="23" t="e">
        <v>#N/A</v>
      </c>
      <c r="GO47" s="23" t="e">
        <v>#N/A</v>
      </c>
      <c r="GP47" s="23" t="e">
        <v>#N/A</v>
      </c>
      <c r="GR47" s="23" t="e">
        <v>#N/A</v>
      </c>
      <c r="GS47" s="23" t="e">
        <v>#N/A</v>
      </c>
      <c r="GU47" s="23" t="e">
        <v>#N/A</v>
      </c>
      <c r="GV47" s="23" t="e">
        <v>#N/A</v>
      </c>
      <c r="GX47" s="23" t="e">
        <v>#N/A</v>
      </c>
      <c r="GY47" s="23" t="e">
        <v>#N/A</v>
      </c>
      <c r="HA47" s="23" t="e">
        <v>#N/A</v>
      </c>
      <c r="HB47" s="23" t="e">
        <v>#N/A</v>
      </c>
      <c r="HD47" s="23" t="e">
        <v>#N/A</v>
      </c>
      <c r="HE47" s="23" t="e">
        <v>#N/A</v>
      </c>
      <c r="HG47" s="23" t="e">
        <v>#N/A</v>
      </c>
      <c r="HH47" s="23" t="e">
        <v>#N/A</v>
      </c>
      <c r="HJ47" s="23" t="e">
        <v>#N/A</v>
      </c>
      <c r="HK47" s="23" t="e">
        <v>#N/A</v>
      </c>
      <c r="HM47" s="23" t="e">
        <v>#N/A</v>
      </c>
      <c r="HN47" s="23" t="e">
        <v>#N/A</v>
      </c>
      <c r="HP47" s="23" t="e">
        <v>#N/A</v>
      </c>
      <c r="HQ47" s="23" t="e">
        <v>#N/A</v>
      </c>
      <c r="HS47" s="23" t="e">
        <v>#N/A</v>
      </c>
      <c r="HT47" s="23" t="e">
        <v>#N/A</v>
      </c>
      <c r="HV47" s="23" t="e">
        <v>#N/A</v>
      </c>
      <c r="HW47" s="23" t="e">
        <v>#N/A</v>
      </c>
      <c r="HY47" s="23" t="e">
        <v>#N/A</v>
      </c>
      <c r="HZ47" s="23" t="e">
        <v>#N/A</v>
      </c>
      <c r="IB47" s="23" t="e">
        <v>#N/A</v>
      </c>
      <c r="IC47" s="23" t="e">
        <v>#N/A</v>
      </c>
      <c r="IE47" s="23" t="e">
        <v>#N/A</v>
      </c>
      <c r="IF47" s="23" t="e">
        <v>#N/A</v>
      </c>
      <c r="IJ47" s="51" t="e">
        <v>#N/A</v>
      </c>
      <c r="IK47" s="51" t="e">
        <f t="shared" si="0"/>
        <v>#N/A</v>
      </c>
    </row>
    <row r="48" spans="1:245" x14ac:dyDescent="0.25">
      <c r="A48" s="21" t="s">
        <v>66</v>
      </c>
      <c r="B48" s="60" t="s">
        <v>28</v>
      </c>
      <c r="C48" s="21" t="s">
        <v>136</v>
      </c>
      <c r="E48" s="23">
        <v>2</v>
      </c>
      <c r="F48" s="23">
        <v>0</v>
      </c>
      <c r="H48" s="23">
        <v>4</v>
      </c>
      <c r="I48" s="23">
        <v>0</v>
      </c>
      <c r="K48" s="23">
        <v>1</v>
      </c>
      <c r="L48" s="23">
        <v>2.5</v>
      </c>
      <c r="N48" s="23">
        <v>3</v>
      </c>
      <c r="O48" s="23">
        <v>0</v>
      </c>
      <c r="Q48" s="23">
        <v>2</v>
      </c>
      <c r="R48" s="23">
        <v>0</v>
      </c>
      <c r="T48" s="23">
        <v>1</v>
      </c>
      <c r="U48" s="23">
        <v>0</v>
      </c>
      <c r="W48" s="23">
        <v>1</v>
      </c>
      <c r="X48" s="23">
        <v>0.60000000000000009</v>
      </c>
      <c r="Z48" s="23">
        <v>1</v>
      </c>
      <c r="AA48" s="23">
        <v>0</v>
      </c>
      <c r="AC48" s="23">
        <v>2</v>
      </c>
      <c r="AD48" s="23">
        <v>0</v>
      </c>
      <c r="AF48" s="23">
        <v>1</v>
      </c>
      <c r="AG48" s="23">
        <v>0</v>
      </c>
      <c r="AI48" s="23">
        <v>1</v>
      </c>
      <c r="AJ48" s="23">
        <v>0</v>
      </c>
      <c r="AL48" s="23">
        <v>2</v>
      </c>
      <c r="AM48" s="23">
        <v>6.5</v>
      </c>
      <c r="AO48" s="23">
        <v>2</v>
      </c>
      <c r="AP48" s="23">
        <v>0</v>
      </c>
      <c r="AR48" s="23">
        <v>3</v>
      </c>
      <c r="AS48" s="23">
        <v>0</v>
      </c>
      <c r="AU48" s="23">
        <v>2</v>
      </c>
      <c r="AV48" s="23">
        <v>6</v>
      </c>
      <c r="AX48" s="23">
        <v>1</v>
      </c>
      <c r="AY48" s="23">
        <v>0</v>
      </c>
      <c r="BA48" s="23">
        <v>2</v>
      </c>
      <c r="BB48" s="23">
        <v>0</v>
      </c>
      <c r="BG48" s="23">
        <v>1</v>
      </c>
      <c r="BH48" s="23">
        <v>0</v>
      </c>
      <c r="BP48" s="23">
        <v>2</v>
      </c>
      <c r="BQ48" s="23">
        <v>0</v>
      </c>
      <c r="BS48" s="23">
        <v>1</v>
      </c>
      <c r="BT48" s="23">
        <v>0</v>
      </c>
      <c r="BV48" s="23">
        <v>2</v>
      </c>
      <c r="BW48" s="23">
        <v>0</v>
      </c>
      <c r="BY48" s="23">
        <v>2</v>
      </c>
      <c r="BZ48" s="23">
        <v>0</v>
      </c>
      <c r="CB48" s="23">
        <v>1</v>
      </c>
      <c r="CC48" s="23">
        <v>0.9</v>
      </c>
      <c r="CE48" s="23">
        <v>1</v>
      </c>
      <c r="CF48" s="23">
        <v>0</v>
      </c>
      <c r="CH48" s="23">
        <v>1</v>
      </c>
      <c r="CI48" s="23">
        <v>0</v>
      </c>
      <c r="CK48" s="23">
        <v>1</v>
      </c>
      <c r="CL48" s="23">
        <v>6</v>
      </c>
      <c r="CN48" s="23">
        <v>1</v>
      </c>
      <c r="CO48" s="23">
        <v>0</v>
      </c>
      <c r="CQ48" s="23">
        <v>1</v>
      </c>
      <c r="CR48" s="23">
        <v>0</v>
      </c>
      <c r="CT48" s="23">
        <v>1</v>
      </c>
      <c r="CU48" s="23">
        <v>0</v>
      </c>
      <c r="CW48" s="23">
        <v>1</v>
      </c>
      <c r="CX48" s="23">
        <v>1.3</v>
      </c>
      <c r="CZ48" s="23">
        <v>1</v>
      </c>
      <c r="DA48" s="23">
        <v>0</v>
      </c>
      <c r="DC48" s="23">
        <v>1</v>
      </c>
      <c r="DD48" s="23">
        <v>0</v>
      </c>
      <c r="DI48" s="23">
        <v>1</v>
      </c>
      <c r="DJ48" s="23">
        <v>0</v>
      </c>
      <c r="DL48" s="23">
        <v>1</v>
      </c>
      <c r="DM48" s="23">
        <v>0</v>
      </c>
      <c r="DR48" s="23">
        <v>1</v>
      </c>
      <c r="DS48" s="23">
        <v>0.8</v>
      </c>
      <c r="DU48" s="23">
        <v>1</v>
      </c>
      <c r="DV48" s="23">
        <v>0</v>
      </c>
      <c r="DX48" s="23">
        <v>1</v>
      </c>
      <c r="DY48" s="23">
        <v>0</v>
      </c>
      <c r="EG48" s="23">
        <v>1</v>
      </c>
      <c r="EH48" s="23">
        <v>0</v>
      </c>
      <c r="EM48" s="23">
        <v>1</v>
      </c>
      <c r="EN48" s="23">
        <v>0</v>
      </c>
      <c r="EP48" s="23">
        <v>1</v>
      </c>
      <c r="EQ48" s="23">
        <v>0</v>
      </c>
      <c r="ES48" s="23">
        <v>1</v>
      </c>
      <c r="ET48" s="23">
        <v>0</v>
      </c>
      <c r="EV48" s="23">
        <v>1</v>
      </c>
      <c r="EW48" s="23">
        <v>1.4</v>
      </c>
      <c r="EY48" s="23">
        <v>1</v>
      </c>
      <c r="EZ48" s="23">
        <v>0</v>
      </c>
      <c r="FB48" s="23">
        <v>1</v>
      </c>
      <c r="FC48" s="23">
        <v>0</v>
      </c>
      <c r="FE48" s="23">
        <v>1</v>
      </c>
      <c r="FF48" s="23">
        <v>0</v>
      </c>
      <c r="FK48" s="23">
        <v>2</v>
      </c>
      <c r="FL48" s="23">
        <v>0</v>
      </c>
      <c r="FN48" s="23">
        <v>2</v>
      </c>
      <c r="FO48" s="23">
        <v>0</v>
      </c>
      <c r="FQ48" s="23">
        <v>2</v>
      </c>
      <c r="FR48" s="23">
        <v>4.5</v>
      </c>
      <c r="FT48" s="23">
        <v>2</v>
      </c>
      <c r="FU48" s="23">
        <v>0</v>
      </c>
      <c r="FW48" s="23">
        <v>3</v>
      </c>
      <c r="FX48" s="23">
        <v>1.4000000000000001</v>
      </c>
      <c r="FZ48" s="23">
        <v>3</v>
      </c>
      <c r="GA48" s="23">
        <v>1.5</v>
      </c>
      <c r="GC48" s="23">
        <v>3</v>
      </c>
      <c r="GD48" s="23">
        <v>0</v>
      </c>
      <c r="GF48" s="23">
        <v>3</v>
      </c>
      <c r="GG48" s="23">
        <v>3.75</v>
      </c>
      <c r="GI48" s="23">
        <v>2</v>
      </c>
      <c r="GJ48" s="23">
        <v>6.5</v>
      </c>
      <c r="GL48" s="23">
        <v>1</v>
      </c>
      <c r="GM48" s="23">
        <v>0</v>
      </c>
      <c r="GO48" s="23">
        <v>1</v>
      </c>
      <c r="GP48" s="23">
        <v>0</v>
      </c>
      <c r="GR48" s="23">
        <v>3</v>
      </c>
      <c r="GS48" s="23">
        <v>0</v>
      </c>
      <c r="GU48" s="23">
        <v>2</v>
      </c>
      <c r="GV48" s="23">
        <v>0</v>
      </c>
      <c r="GX48" s="23">
        <v>2</v>
      </c>
      <c r="GY48" s="23">
        <v>8.5</v>
      </c>
      <c r="HA48" s="23">
        <v>2</v>
      </c>
      <c r="HB48" s="23">
        <v>2.5</v>
      </c>
      <c r="HD48" s="23">
        <v>2</v>
      </c>
      <c r="HE48" s="23">
        <v>0</v>
      </c>
      <c r="HG48" s="23">
        <v>3</v>
      </c>
      <c r="HH48" s="23">
        <v>2</v>
      </c>
      <c r="HJ48" s="23">
        <v>5</v>
      </c>
      <c r="HK48" s="23">
        <v>0</v>
      </c>
      <c r="HM48" s="23">
        <v>1</v>
      </c>
      <c r="HN48" s="23">
        <v>0</v>
      </c>
      <c r="HP48" s="23">
        <v>2</v>
      </c>
      <c r="HQ48" s="23">
        <v>0</v>
      </c>
      <c r="HS48" s="23">
        <v>1</v>
      </c>
      <c r="HT48" s="23">
        <v>0</v>
      </c>
      <c r="HV48" s="23">
        <v>2</v>
      </c>
      <c r="HW48" s="23">
        <v>0</v>
      </c>
      <c r="HY48" s="23">
        <v>3</v>
      </c>
      <c r="HZ48" s="23">
        <v>0</v>
      </c>
      <c r="IB48" s="23">
        <v>2</v>
      </c>
      <c r="IC48" s="23">
        <v>0</v>
      </c>
      <c r="IE48" s="23">
        <v>1</v>
      </c>
      <c r="IF48" s="23">
        <v>0</v>
      </c>
      <c r="IJ48" s="51">
        <v>0.75</v>
      </c>
      <c r="IK48" s="51">
        <f t="shared" si="0"/>
        <v>0.75</v>
      </c>
    </row>
    <row r="49" spans="1:247" x14ac:dyDescent="0.25">
      <c r="A49" s="21" t="s">
        <v>333</v>
      </c>
      <c r="B49" s="60" t="s">
        <v>332</v>
      </c>
      <c r="C49" s="21" t="s">
        <v>331</v>
      </c>
      <c r="HL49" s="23">
        <v>10</v>
      </c>
      <c r="HP49" s="23">
        <v>5</v>
      </c>
      <c r="HQ49" s="23">
        <v>0</v>
      </c>
      <c r="HS49" s="23">
        <v>5</v>
      </c>
      <c r="HT49" s="23">
        <v>7</v>
      </c>
      <c r="HU49" s="23">
        <v>10</v>
      </c>
      <c r="HV49" s="23">
        <v>5</v>
      </c>
      <c r="HW49" s="23">
        <v>0</v>
      </c>
      <c r="HY49" s="23">
        <v>5</v>
      </c>
      <c r="HZ49" s="23">
        <v>3</v>
      </c>
      <c r="IB49" s="23">
        <v>3</v>
      </c>
      <c r="IC49" s="23">
        <v>0</v>
      </c>
      <c r="IE49" s="23">
        <v>3</v>
      </c>
      <c r="IF49" s="23">
        <v>0</v>
      </c>
      <c r="IH49" s="23">
        <v>1</v>
      </c>
      <c r="II49" s="23">
        <v>1.1000000000000001</v>
      </c>
      <c r="IJ49" s="51">
        <v>4</v>
      </c>
      <c r="IK49" s="51">
        <f t="shared" si="0"/>
        <v>4.0999999999999996</v>
      </c>
    </row>
    <row r="50" spans="1:247" hidden="1" x14ac:dyDescent="0.25">
      <c r="A50" s="21" t="s">
        <v>160</v>
      </c>
      <c r="B50" s="25" t="s">
        <v>33</v>
      </c>
      <c r="C50" s="21" t="s">
        <v>159</v>
      </c>
      <c r="EG50" s="23" t="e">
        <v>#N/A</v>
      </c>
      <c r="EH50" s="23" t="e">
        <v>#N/A</v>
      </c>
      <c r="EJ50" s="23" t="e">
        <v>#N/A</v>
      </c>
      <c r="EK50" s="23" t="e">
        <v>#N/A</v>
      </c>
      <c r="EM50" s="23" t="e">
        <v>#N/A</v>
      </c>
      <c r="EN50" s="23" t="e">
        <v>#N/A</v>
      </c>
      <c r="EP50" s="23" t="e">
        <v>#N/A</v>
      </c>
      <c r="EQ50" s="23" t="e">
        <v>#N/A</v>
      </c>
      <c r="ES50" s="23" t="e">
        <v>#N/A</v>
      </c>
      <c r="ET50" s="23" t="e">
        <v>#N/A</v>
      </c>
      <c r="EV50" s="23" t="e">
        <v>#N/A</v>
      </c>
      <c r="EW50" s="23" t="e">
        <v>#N/A</v>
      </c>
      <c r="EY50" s="23" t="e">
        <v>#N/A</v>
      </c>
      <c r="EZ50" s="23" t="e">
        <v>#N/A</v>
      </c>
      <c r="FB50" s="23" t="e">
        <v>#N/A</v>
      </c>
      <c r="FC50" s="23" t="e">
        <v>#N/A</v>
      </c>
      <c r="FE50" s="23" t="e">
        <v>#N/A</v>
      </c>
      <c r="FF50" s="23" t="e">
        <v>#N/A</v>
      </c>
      <c r="FK50" s="23" t="e">
        <v>#N/A</v>
      </c>
      <c r="FL50" s="23" t="e">
        <v>#N/A</v>
      </c>
      <c r="FN50" s="23" t="e">
        <v>#N/A</v>
      </c>
      <c r="FO50" s="23" t="e">
        <v>#N/A</v>
      </c>
      <c r="FQ50" s="23" t="e">
        <v>#N/A</v>
      </c>
      <c r="FR50" s="23" t="e">
        <v>#N/A</v>
      </c>
      <c r="FT50" s="23" t="e">
        <v>#N/A</v>
      </c>
      <c r="FU50" s="23" t="e">
        <v>#N/A</v>
      </c>
      <c r="FW50" s="23" t="e">
        <v>#N/A</v>
      </c>
      <c r="FX50" s="23" t="e">
        <v>#N/A</v>
      </c>
      <c r="FZ50" s="23" t="e">
        <v>#N/A</v>
      </c>
      <c r="GA50" s="23" t="e">
        <v>#N/A</v>
      </c>
      <c r="GC50" s="23" t="e">
        <v>#N/A</v>
      </c>
      <c r="GD50" s="23" t="e">
        <v>#N/A</v>
      </c>
      <c r="GF50" s="23" t="e">
        <v>#N/A</v>
      </c>
      <c r="GG50" s="23" t="e">
        <v>#N/A</v>
      </c>
      <c r="GI50" s="23" t="e">
        <v>#N/A</v>
      </c>
      <c r="GJ50" s="23" t="e">
        <v>#N/A</v>
      </c>
      <c r="GL50" s="23" t="e">
        <v>#N/A</v>
      </c>
      <c r="GM50" s="23" t="e">
        <v>#N/A</v>
      </c>
      <c r="GO50" s="23" t="e">
        <v>#N/A</v>
      </c>
      <c r="GP50" s="23" t="e">
        <v>#N/A</v>
      </c>
      <c r="GR50" s="23" t="e">
        <v>#N/A</v>
      </c>
      <c r="GS50" s="23" t="e">
        <v>#N/A</v>
      </c>
      <c r="GU50" s="23" t="e">
        <v>#N/A</v>
      </c>
      <c r="GV50" s="23" t="e">
        <v>#N/A</v>
      </c>
      <c r="GX50" s="23" t="e">
        <v>#N/A</v>
      </c>
      <c r="GY50" s="23" t="e">
        <v>#N/A</v>
      </c>
      <c r="HA50" s="23" t="e">
        <v>#N/A</v>
      </c>
      <c r="HB50" s="23" t="e">
        <v>#N/A</v>
      </c>
      <c r="HD50" s="23" t="e">
        <v>#N/A</v>
      </c>
      <c r="HE50" s="23" t="e">
        <v>#N/A</v>
      </c>
      <c r="HG50" s="23" t="e">
        <v>#N/A</v>
      </c>
      <c r="HH50" s="23" t="e">
        <v>#N/A</v>
      </c>
      <c r="HJ50" s="23" t="e">
        <v>#N/A</v>
      </c>
      <c r="HK50" s="23" t="e">
        <v>#N/A</v>
      </c>
      <c r="HM50" s="23" t="e">
        <v>#N/A</v>
      </c>
      <c r="HN50" s="23" t="e">
        <v>#N/A</v>
      </c>
      <c r="HP50" s="23" t="e">
        <v>#N/A</v>
      </c>
      <c r="HQ50" s="23" t="e">
        <v>#N/A</v>
      </c>
      <c r="HS50" s="23" t="e">
        <v>#N/A</v>
      </c>
      <c r="HT50" s="23" t="e">
        <v>#N/A</v>
      </c>
      <c r="HV50" s="23" t="e">
        <v>#N/A</v>
      </c>
      <c r="HW50" s="23" t="e">
        <v>#N/A</v>
      </c>
      <c r="HY50" s="23" t="e">
        <v>#N/A</v>
      </c>
      <c r="HZ50" s="23" t="e">
        <v>#N/A</v>
      </c>
      <c r="IB50" s="23" t="e">
        <v>#N/A</v>
      </c>
      <c r="IC50" s="23" t="e">
        <v>#N/A</v>
      </c>
      <c r="IE50" s="23" t="e">
        <v>#N/A</v>
      </c>
      <c r="IF50" s="23" t="e">
        <v>#N/A</v>
      </c>
      <c r="IH50" s="23" t="e">
        <v>#N/A</v>
      </c>
      <c r="II50" s="23" t="e">
        <v>#N/A</v>
      </c>
      <c r="IJ50" s="51" t="e">
        <v>#N/A</v>
      </c>
      <c r="IK50" s="51" t="e">
        <f t="shared" si="0"/>
        <v>#N/A</v>
      </c>
    </row>
    <row r="51" spans="1:247" hidden="1" x14ac:dyDescent="0.25">
      <c r="A51" s="21" t="s">
        <v>67</v>
      </c>
      <c r="B51" s="25" t="s">
        <v>6</v>
      </c>
      <c r="C51" s="21" t="s">
        <v>158</v>
      </c>
      <c r="E51" s="23">
        <v>1</v>
      </c>
      <c r="F51" s="23">
        <v>0</v>
      </c>
      <c r="H51" s="23">
        <v>4</v>
      </c>
      <c r="I51" s="23">
        <v>0</v>
      </c>
      <c r="N51" s="23">
        <v>1</v>
      </c>
      <c r="O51" s="23">
        <v>0</v>
      </c>
      <c r="EG51" s="23" t="e">
        <v>#N/A</v>
      </c>
      <c r="EH51" s="23" t="e">
        <v>#N/A</v>
      </c>
      <c r="EJ51" s="23" t="e">
        <v>#N/A</v>
      </c>
      <c r="EK51" s="23" t="e">
        <v>#N/A</v>
      </c>
      <c r="EM51" s="23" t="e">
        <v>#N/A</v>
      </c>
      <c r="EN51" s="23" t="e">
        <v>#N/A</v>
      </c>
      <c r="EP51" s="23" t="e">
        <v>#N/A</v>
      </c>
      <c r="EQ51" s="23" t="e">
        <v>#N/A</v>
      </c>
      <c r="ES51" s="23" t="e">
        <v>#N/A</v>
      </c>
      <c r="ET51" s="23" t="e">
        <v>#N/A</v>
      </c>
      <c r="EV51" s="23" t="e">
        <v>#N/A</v>
      </c>
      <c r="EW51" s="23" t="e">
        <v>#N/A</v>
      </c>
      <c r="EY51" s="23" t="e">
        <v>#N/A</v>
      </c>
      <c r="EZ51" s="23" t="e">
        <v>#N/A</v>
      </c>
      <c r="FB51" s="23" t="e">
        <v>#N/A</v>
      </c>
      <c r="FC51" s="23" t="e">
        <v>#N/A</v>
      </c>
      <c r="FE51" s="23" t="e">
        <v>#N/A</v>
      </c>
      <c r="FF51" s="23" t="e">
        <v>#N/A</v>
      </c>
      <c r="FK51" s="23" t="e">
        <v>#N/A</v>
      </c>
      <c r="FL51" s="23" t="e">
        <v>#N/A</v>
      </c>
      <c r="FN51" s="23" t="e">
        <v>#N/A</v>
      </c>
      <c r="FO51" s="23" t="e">
        <v>#N/A</v>
      </c>
      <c r="FQ51" s="23" t="e">
        <v>#N/A</v>
      </c>
      <c r="FR51" s="23" t="e">
        <v>#N/A</v>
      </c>
      <c r="FT51" s="23" t="e">
        <v>#N/A</v>
      </c>
      <c r="FU51" s="23" t="e">
        <v>#N/A</v>
      </c>
      <c r="FW51" s="23" t="e">
        <v>#N/A</v>
      </c>
      <c r="FX51" s="23" t="e">
        <v>#N/A</v>
      </c>
      <c r="FZ51" s="23" t="e">
        <v>#N/A</v>
      </c>
      <c r="GA51" s="23" t="e">
        <v>#N/A</v>
      </c>
      <c r="GC51" s="23" t="e">
        <v>#N/A</v>
      </c>
      <c r="GD51" s="23" t="e">
        <v>#N/A</v>
      </c>
      <c r="GF51" s="23" t="e">
        <v>#N/A</v>
      </c>
      <c r="GG51" s="23" t="e">
        <v>#N/A</v>
      </c>
      <c r="GI51" s="23" t="e">
        <v>#N/A</v>
      </c>
      <c r="GJ51" s="23" t="e">
        <v>#N/A</v>
      </c>
      <c r="GL51" s="23" t="e">
        <v>#N/A</v>
      </c>
      <c r="GM51" s="23" t="e">
        <v>#N/A</v>
      </c>
      <c r="GO51" s="23" t="e">
        <v>#N/A</v>
      </c>
      <c r="GP51" s="23" t="e">
        <v>#N/A</v>
      </c>
      <c r="GR51" s="23" t="e">
        <v>#N/A</v>
      </c>
      <c r="GS51" s="23" t="e">
        <v>#N/A</v>
      </c>
      <c r="GU51" s="23" t="e">
        <v>#N/A</v>
      </c>
      <c r="GV51" s="23" t="e">
        <v>#N/A</v>
      </c>
      <c r="GX51" s="23" t="e">
        <v>#N/A</v>
      </c>
      <c r="GY51" s="23" t="e">
        <v>#N/A</v>
      </c>
      <c r="HA51" s="23" t="e">
        <v>#N/A</v>
      </c>
      <c r="HB51" s="23" t="e">
        <v>#N/A</v>
      </c>
      <c r="HD51" s="23" t="e">
        <v>#N/A</v>
      </c>
      <c r="HE51" s="23" t="e">
        <v>#N/A</v>
      </c>
      <c r="HG51" s="23" t="e">
        <v>#N/A</v>
      </c>
      <c r="HH51" s="23" t="e">
        <v>#N/A</v>
      </c>
      <c r="HJ51" s="23" t="e">
        <v>#N/A</v>
      </c>
      <c r="HK51" s="23" t="e">
        <v>#N/A</v>
      </c>
      <c r="HM51" s="23" t="e">
        <v>#N/A</v>
      </c>
      <c r="HN51" s="23" t="e">
        <v>#N/A</v>
      </c>
      <c r="HP51" s="23" t="e">
        <v>#N/A</v>
      </c>
      <c r="HQ51" s="23" t="e">
        <v>#N/A</v>
      </c>
      <c r="HS51" s="23" t="e">
        <v>#N/A</v>
      </c>
      <c r="HT51" s="23" t="e">
        <v>#N/A</v>
      </c>
      <c r="HV51" s="23" t="e">
        <v>#N/A</v>
      </c>
      <c r="HW51" s="23" t="e">
        <v>#N/A</v>
      </c>
      <c r="HY51" s="23" t="e">
        <v>#N/A</v>
      </c>
      <c r="HZ51" s="23" t="e">
        <v>#N/A</v>
      </c>
      <c r="IB51" s="23" t="e">
        <v>#N/A</v>
      </c>
      <c r="IC51" s="23" t="e">
        <v>#N/A</v>
      </c>
      <c r="IE51" s="23" t="e">
        <v>#N/A</v>
      </c>
      <c r="IF51" s="23" t="e">
        <v>#N/A</v>
      </c>
      <c r="IH51" s="23" t="e">
        <v>#N/A</v>
      </c>
      <c r="II51" s="23" t="e">
        <v>#N/A</v>
      </c>
      <c r="IJ51" s="51" t="e">
        <v>#N/A</v>
      </c>
      <c r="IK51" s="51" t="e">
        <f t="shared" si="0"/>
        <v>#N/A</v>
      </c>
    </row>
    <row r="52" spans="1:247" hidden="1" x14ac:dyDescent="0.25">
      <c r="A52" s="21" t="s">
        <v>59</v>
      </c>
      <c r="B52" s="25" t="s">
        <v>15</v>
      </c>
      <c r="C52" s="21" t="s">
        <v>157</v>
      </c>
      <c r="E52" s="23">
        <v>3</v>
      </c>
      <c r="F52" s="23">
        <v>0</v>
      </c>
      <c r="H52" s="23">
        <v>3</v>
      </c>
      <c r="I52" s="23">
        <v>0</v>
      </c>
      <c r="K52" s="23">
        <v>4</v>
      </c>
      <c r="L52" s="23">
        <v>1.3</v>
      </c>
      <c r="N52" s="23">
        <v>5</v>
      </c>
      <c r="O52" s="23">
        <v>0</v>
      </c>
      <c r="EG52" s="23" t="e">
        <v>#N/A</v>
      </c>
      <c r="EH52" s="23" t="e">
        <v>#N/A</v>
      </c>
      <c r="EJ52" s="23" t="e">
        <v>#N/A</v>
      </c>
      <c r="EK52" s="23" t="e">
        <v>#N/A</v>
      </c>
      <c r="EM52" s="23" t="e">
        <v>#N/A</v>
      </c>
      <c r="EN52" s="23" t="e">
        <v>#N/A</v>
      </c>
      <c r="EP52" s="23" t="e">
        <v>#N/A</v>
      </c>
      <c r="EQ52" s="23" t="e">
        <v>#N/A</v>
      </c>
      <c r="ES52" s="23" t="e">
        <v>#N/A</v>
      </c>
      <c r="ET52" s="23" t="e">
        <v>#N/A</v>
      </c>
      <c r="EV52" s="23" t="e">
        <v>#N/A</v>
      </c>
      <c r="EW52" s="23" t="e">
        <v>#N/A</v>
      </c>
      <c r="EY52" s="23" t="e">
        <v>#N/A</v>
      </c>
      <c r="EZ52" s="23" t="e">
        <v>#N/A</v>
      </c>
      <c r="FB52" s="23" t="e">
        <v>#N/A</v>
      </c>
      <c r="FC52" s="23" t="e">
        <v>#N/A</v>
      </c>
      <c r="FE52" s="23" t="e">
        <v>#N/A</v>
      </c>
      <c r="FF52" s="23" t="e">
        <v>#N/A</v>
      </c>
      <c r="FK52" s="23" t="e">
        <v>#N/A</v>
      </c>
      <c r="FL52" s="23" t="e">
        <v>#N/A</v>
      </c>
      <c r="FN52" s="23" t="e">
        <v>#N/A</v>
      </c>
      <c r="FO52" s="23" t="e">
        <v>#N/A</v>
      </c>
      <c r="FQ52" s="23" t="e">
        <v>#N/A</v>
      </c>
      <c r="FR52" s="23" t="e">
        <v>#N/A</v>
      </c>
      <c r="FT52" s="23" t="e">
        <v>#N/A</v>
      </c>
      <c r="FU52" s="23" t="e">
        <v>#N/A</v>
      </c>
      <c r="FW52" s="23" t="e">
        <v>#N/A</v>
      </c>
      <c r="FX52" s="23" t="e">
        <v>#N/A</v>
      </c>
      <c r="FZ52" s="23" t="e">
        <v>#N/A</v>
      </c>
      <c r="GA52" s="23" t="e">
        <v>#N/A</v>
      </c>
      <c r="GC52" s="23" t="e">
        <v>#N/A</v>
      </c>
      <c r="GD52" s="23" t="e">
        <v>#N/A</v>
      </c>
      <c r="GF52" s="23" t="e">
        <v>#N/A</v>
      </c>
      <c r="GG52" s="23" t="e">
        <v>#N/A</v>
      </c>
      <c r="GI52" s="23" t="e">
        <v>#N/A</v>
      </c>
      <c r="GJ52" s="23" t="e">
        <v>#N/A</v>
      </c>
      <c r="GL52" s="23" t="e">
        <v>#N/A</v>
      </c>
      <c r="GM52" s="23" t="e">
        <v>#N/A</v>
      </c>
      <c r="GO52" s="23" t="e">
        <v>#N/A</v>
      </c>
      <c r="GP52" s="23" t="e">
        <v>#N/A</v>
      </c>
      <c r="GR52" s="23" t="e">
        <v>#N/A</v>
      </c>
      <c r="GS52" s="23" t="e">
        <v>#N/A</v>
      </c>
      <c r="GU52" s="23" t="e">
        <v>#N/A</v>
      </c>
      <c r="GV52" s="23" t="e">
        <v>#N/A</v>
      </c>
      <c r="GX52" s="23" t="e">
        <v>#N/A</v>
      </c>
      <c r="GY52" s="23" t="e">
        <v>#N/A</v>
      </c>
      <c r="HA52" s="23" t="e">
        <v>#N/A</v>
      </c>
      <c r="HB52" s="23" t="e">
        <v>#N/A</v>
      </c>
      <c r="HD52" s="23" t="e">
        <v>#N/A</v>
      </c>
      <c r="HE52" s="23" t="e">
        <v>#N/A</v>
      </c>
      <c r="HG52" s="23" t="e">
        <v>#N/A</v>
      </c>
      <c r="HH52" s="23" t="e">
        <v>#N/A</v>
      </c>
      <c r="HJ52" s="23" t="e">
        <v>#N/A</v>
      </c>
      <c r="HK52" s="23" t="e">
        <v>#N/A</v>
      </c>
      <c r="HM52" s="23" t="e">
        <v>#N/A</v>
      </c>
      <c r="HN52" s="23" t="e">
        <v>#N/A</v>
      </c>
      <c r="HP52" s="23" t="e">
        <v>#N/A</v>
      </c>
      <c r="HQ52" s="23" t="e">
        <v>#N/A</v>
      </c>
      <c r="HS52" s="23" t="e">
        <v>#N/A</v>
      </c>
      <c r="HT52" s="23" t="e">
        <v>#N/A</v>
      </c>
      <c r="HV52" s="23" t="e">
        <v>#N/A</v>
      </c>
      <c r="HW52" s="23" t="e">
        <v>#N/A</v>
      </c>
      <c r="HY52" s="23" t="e">
        <v>#N/A</v>
      </c>
      <c r="HZ52" s="23" t="e">
        <v>#N/A</v>
      </c>
      <c r="IB52" s="23" t="e">
        <v>#N/A</v>
      </c>
      <c r="IC52" s="23" t="e">
        <v>#N/A</v>
      </c>
      <c r="IE52" s="23" t="e">
        <v>#N/A</v>
      </c>
      <c r="IF52" s="23" t="e">
        <v>#N/A</v>
      </c>
      <c r="IH52" s="23" t="e">
        <v>#N/A</v>
      </c>
      <c r="II52" s="23" t="e">
        <v>#N/A</v>
      </c>
      <c r="IJ52" s="51" t="e">
        <v>#N/A</v>
      </c>
      <c r="IK52" s="51" t="e">
        <f t="shared" si="0"/>
        <v>#N/A</v>
      </c>
    </row>
    <row r="53" spans="1:247" x14ac:dyDescent="0.25">
      <c r="A53" s="21" t="s">
        <v>327</v>
      </c>
      <c r="B53" s="60" t="s">
        <v>328</v>
      </c>
      <c r="C53" s="21" t="s">
        <v>329</v>
      </c>
      <c r="HI53" s="23">
        <v>10</v>
      </c>
      <c r="HM53" s="23">
        <v>5</v>
      </c>
      <c r="HN53" s="23">
        <v>6</v>
      </c>
      <c r="HP53" s="23">
        <v>5</v>
      </c>
      <c r="HQ53" s="23">
        <v>9.2000000000000011</v>
      </c>
      <c r="HS53" s="23">
        <v>5</v>
      </c>
      <c r="HT53" s="23">
        <v>3</v>
      </c>
      <c r="HV53" s="23">
        <v>5</v>
      </c>
      <c r="HW53" s="23">
        <v>8.6</v>
      </c>
      <c r="HY53" s="23">
        <v>5</v>
      </c>
      <c r="HZ53" s="23">
        <v>0</v>
      </c>
      <c r="IB53" s="23">
        <v>5</v>
      </c>
      <c r="IC53" s="23">
        <v>0</v>
      </c>
      <c r="IE53" s="23">
        <v>5</v>
      </c>
      <c r="IF53" s="23">
        <v>6.6</v>
      </c>
      <c r="IH53" s="23">
        <v>5</v>
      </c>
      <c r="II53" s="23">
        <v>0</v>
      </c>
      <c r="IJ53" s="51">
        <v>8.4</v>
      </c>
      <c r="IK53" s="51">
        <f t="shared" si="0"/>
        <v>3.4000000000000004</v>
      </c>
    </row>
    <row r="54" spans="1:247" hidden="1" x14ac:dyDescent="0.25">
      <c r="A54" s="21" t="s">
        <v>72</v>
      </c>
      <c r="B54" s="25" t="s">
        <v>26</v>
      </c>
      <c r="C54" s="21" t="s">
        <v>156</v>
      </c>
      <c r="E54" s="23">
        <v>5</v>
      </c>
      <c r="F54" s="23">
        <v>0</v>
      </c>
      <c r="H54" s="23">
        <v>2</v>
      </c>
      <c r="I54" s="23">
        <v>0</v>
      </c>
      <c r="K54" s="23">
        <v>3</v>
      </c>
      <c r="L54" s="23">
        <v>0</v>
      </c>
      <c r="N54" s="23">
        <v>4</v>
      </c>
      <c r="O54" s="23">
        <v>1</v>
      </c>
      <c r="Q54" s="23">
        <v>2</v>
      </c>
      <c r="R54" s="23">
        <v>0</v>
      </c>
      <c r="T54" s="23">
        <v>5</v>
      </c>
      <c r="U54" s="23">
        <v>1.1000000000000001</v>
      </c>
      <c r="V54" s="23">
        <v>20</v>
      </c>
      <c r="W54" s="23">
        <v>5</v>
      </c>
      <c r="X54" s="23">
        <v>13</v>
      </c>
      <c r="Z54" s="23">
        <v>5</v>
      </c>
      <c r="AA54" s="23">
        <v>2.5</v>
      </c>
      <c r="AC54" s="23">
        <v>2</v>
      </c>
      <c r="AD54" s="23">
        <v>0</v>
      </c>
      <c r="AF54" s="23">
        <v>5</v>
      </c>
      <c r="AG54" s="23">
        <v>0.8</v>
      </c>
      <c r="AI54" s="23">
        <v>5</v>
      </c>
      <c r="AJ54" s="23">
        <v>6.5</v>
      </c>
      <c r="AR54" s="23">
        <v>5</v>
      </c>
      <c r="AS54" s="23">
        <v>5.7</v>
      </c>
      <c r="AU54" s="23">
        <v>4</v>
      </c>
      <c r="AV54" s="23">
        <v>7.4</v>
      </c>
      <c r="AX54" s="23">
        <v>5</v>
      </c>
      <c r="AY54" s="23">
        <v>7.5</v>
      </c>
      <c r="BA54" s="23">
        <v>5</v>
      </c>
      <c r="BB54" s="23">
        <v>3.3</v>
      </c>
      <c r="BD54" s="23">
        <v>5</v>
      </c>
      <c r="BE54" s="23">
        <v>6</v>
      </c>
      <c r="BG54" s="23">
        <v>5</v>
      </c>
      <c r="BH54" s="23">
        <v>0</v>
      </c>
      <c r="BJ54" s="23">
        <v>5</v>
      </c>
      <c r="BK54" s="23">
        <v>0.6</v>
      </c>
      <c r="BM54" s="23">
        <v>5</v>
      </c>
      <c r="BN54" s="23">
        <v>14.25</v>
      </c>
      <c r="BP54" s="23">
        <v>5</v>
      </c>
      <c r="BQ54" s="23">
        <v>1.5</v>
      </c>
      <c r="BS54" s="23">
        <v>5</v>
      </c>
      <c r="BT54" s="23">
        <v>3</v>
      </c>
      <c r="BV54" s="23">
        <v>5</v>
      </c>
      <c r="BW54" s="23">
        <v>6.25</v>
      </c>
      <c r="BY54" s="23">
        <v>5</v>
      </c>
      <c r="BZ54" s="23">
        <v>0</v>
      </c>
      <c r="CB54" s="23">
        <v>5</v>
      </c>
      <c r="CC54" s="23">
        <v>8.1</v>
      </c>
      <c r="CE54" s="23">
        <v>4</v>
      </c>
      <c r="CF54" s="23">
        <v>2</v>
      </c>
      <c r="CH54" s="23">
        <v>4</v>
      </c>
      <c r="CI54" s="23">
        <v>0.7</v>
      </c>
      <c r="CK54" s="23">
        <v>4</v>
      </c>
      <c r="CL54" s="23">
        <v>1.75</v>
      </c>
      <c r="CN54" s="23">
        <v>5</v>
      </c>
      <c r="CO54" s="23">
        <v>5.25</v>
      </c>
      <c r="CQ54" s="23">
        <v>2</v>
      </c>
      <c r="CR54" s="23">
        <v>1.75</v>
      </c>
      <c r="CT54" s="23">
        <v>5</v>
      </c>
      <c r="CU54" s="23">
        <v>6.85</v>
      </c>
      <c r="CW54" s="23">
        <v>3</v>
      </c>
      <c r="CX54" s="23">
        <v>1.25</v>
      </c>
      <c r="CZ54" s="23">
        <v>3</v>
      </c>
      <c r="DA54" s="23">
        <v>0</v>
      </c>
      <c r="DC54" s="23">
        <v>4</v>
      </c>
      <c r="DD54" s="23">
        <v>5</v>
      </c>
      <c r="DI54" s="23">
        <v>5</v>
      </c>
      <c r="DJ54" s="23">
        <v>6.75</v>
      </c>
      <c r="DL54" s="23">
        <v>5</v>
      </c>
      <c r="DM54" s="23">
        <v>0.8</v>
      </c>
      <c r="DO54" s="23">
        <v>2</v>
      </c>
      <c r="DP54" s="23">
        <v>1.5</v>
      </c>
      <c r="DX54" s="23">
        <v>4</v>
      </c>
      <c r="DY54" s="23">
        <v>4.5</v>
      </c>
      <c r="ED54" s="23">
        <v>5</v>
      </c>
      <c r="EE54" s="23">
        <v>0</v>
      </c>
      <c r="EG54" s="23">
        <v>3</v>
      </c>
      <c r="EH54" s="23">
        <v>0</v>
      </c>
      <c r="EJ54" s="23">
        <v>2</v>
      </c>
      <c r="EK54" s="23">
        <v>0</v>
      </c>
      <c r="FK54" s="23" t="e">
        <v>#N/A</v>
      </c>
      <c r="FL54" s="23" t="e">
        <v>#N/A</v>
      </c>
      <c r="FN54" s="23" t="e">
        <v>#N/A</v>
      </c>
      <c r="FO54" s="23" t="e">
        <v>#N/A</v>
      </c>
      <c r="FQ54" s="23" t="e">
        <v>#N/A</v>
      </c>
      <c r="FR54" s="23" t="e">
        <v>#N/A</v>
      </c>
      <c r="FT54" s="23" t="e">
        <v>#N/A</v>
      </c>
      <c r="FU54" s="23" t="e">
        <v>#N/A</v>
      </c>
      <c r="FW54" s="23" t="e">
        <v>#N/A</v>
      </c>
      <c r="FX54" s="23" t="e">
        <v>#N/A</v>
      </c>
      <c r="FZ54" s="23" t="e">
        <v>#N/A</v>
      </c>
      <c r="GA54" s="23" t="e">
        <v>#N/A</v>
      </c>
      <c r="GC54" s="23" t="e">
        <v>#N/A</v>
      </c>
      <c r="GD54" s="23" t="e">
        <v>#N/A</v>
      </c>
      <c r="GF54" s="23" t="e">
        <v>#N/A</v>
      </c>
      <c r="GG54" s="23" t="e">
        <v>#N/A</v>
      </c>
      <c r="GI54" s="23" t="e">
        <v>#N/A</v>
      </c>
      <c r="GJ54" s="23" t="e">
        <v>#N/A</v>
      </c>
      <c r="GL54" s="23" t="e">
        <v>#N/A</v>
      </c>
      <c r="GM54" s="23" t="e">
        <v>#N/A</v>
      </c>
      <c r="GO54" s="23" t="e">
        <v>#N/A</v>
      </c>
      <c r="GP54" s="23" t="e">
        <v>#N/A</v>
      </c>
      <c r="GR54" s="23" t="e">
        <v>#N/A</v>
      </c>
      <c r="GS54" s="23" t="e">
        <v>#N/A</v>
      </c>
      <c r="GU54" s="23" t="e">
        <v>#N/A</v>
      </c>
      <c r="GV54" s="23" t="e">
        <v>#N/A</v>
      </c>
      <c r="GX54" s="23" t="e">
        <v>#N/A</v>
      </c>
      <c r="GY54" s="23" t="e">
        <v>#N/A</v>
      </c>
      <c r="HA54" s="23" t="e">
        <v>#N/A</v>
      </c>
      <c r="HB54" s="23" t="e">
        <v>#N/A</v>
      </c>
      <c r="HD54" s="23" t="e">
        <v>#N/A</v>
      </c>
      <c r="HE54" s="23" t="e">
        <v>#N/A</v>
      </c>
      <c r="HG54" s="23" t="e">
        <v>#N/A</v>
      </c>
      <c r="HH54" s="23" t="e">
        <v>#N/A</v>
      </c>
      <c r="HJ54" s="23" t="e">
        <v>#N/A</v>
      </c>
      <c r="HK54" s="23" t="e">
        <v>#N/A</v>
      </c>
      <c r="HM54" s="23" t="e">
        <v>#N/A</v>
      </c>
      <c r="HN54" s="23" t="e">
        <v>#N/A</v>
      </c>
      <c r="HP54" s="23" t="e">
        <v>#N/A</v>
      </c>
      <c r="HQ54" s="23" t="e">
        <v>#N/A</v>
      </c>
      <c r="HS54" s="23" t="e">
        <v>#N/A</v>
      </c>
      <c r="HT54" s="23" t="e">
        <v>#N/A</v>
      </c>
      <c r="HV54" s="23" t="e">
        <v>#N/A</v>
      </c>
      <c r="HW54" s="23" t="e">
        <v>#N/A</v>
      </c>
      <c r="HY54" s="23" t="e">
        <v>#N/A</v>
      </c>
      <c r="HZ54" s="23" t="e">
        <v>#N/A</v>
      </c>
      <c r="IB54" s="23" t="e">
        <v>#N/A</v>
      </c>
      <c r="IC54" s="23" t="e">
        <v>#N/A</v>
      </c>
      <c r="IE54" s="23" t="e">
        <v>#N/A</v>
      </c>
      <c r="IF54" s="23" t="e">
        <v>#N/A</v>
      </c>
      <c r="IH54" s="23" t="e">
        <v>#N/A</v>
      </c>
      <c r="II54" s="23" t="e">
        <v>#N/A</v>
      </c>
      <c r="IJ54" s="51" t="e">
        <v>#N/A</v>
      </c>
      <c r="IK54" s="51" t="e">
        <f t="shared" si="0"/>
        <v>#N/A</v>
      </c>
    </row>
    <row r="55" spans="1:247" hidden="1" x14ac:dyDescent="0.25">
      <c r="A55" s="21" t="s">
        <v>50</v>
      </c>
      <c r="B55" s="25" t="s">
        <v>38</v>
      </c>
      <c r="C55" s="21" t="s">
        <v>155</v>
      </c>
      <c r="D55" s="52">
        <v>-67.45</v>
      </c>
      <c r="E55" s="23">
        <v>5</v>
      </c>
      <c r="F55" s="23">
        <v>2.5</v>
      </c>
      <c r="G55" s="23">
        <v>5</v>
      </c>
      <c r="H55" s="23">
        <v>2</v>
      </c>
      <c r="I55" s="23">
        <v>0</v>
      </c>
      <c r="K55" s="23">
        <v>4</v>
      </c>
      <c r="L55" s="23">
        <v>0.8</v>
      </c>
      <c r="Q55" s="23">
        <v>2</v>
      </c>
      <c r="R55" s="23">
        <v>4</v>
      </c>
      <c r="T55" s="23">
        <v>1</v>
      </c>
      <c r="U55" s="23">
        <v>0</v>
      </c>
      <c r="W55" s="23">
        <v>1</v>
      </c>
      <c r="X55" s="23">
        <v>0</v>
      </c>
      <c r="AC55" s="23">
        <v>1</v>
      </c>
      <c r="AD55" s="23">
        <v>0</v>
      </c>
      <c r="AF55" s="23">
        <v>1</v>
      </c>
      <c r="AG55" s="23">
        <v>0</v>
      </c>
      <c r="AI55" s="23">
        <v>1</v>
      </c>
      <c r="AJ55" s="23">
        <v>0</v>
      </c>
      <c r="AL55" s="23">
        <v>1</v>
      </c>
      <c r="AM55" s="23">
        <v>1.2</v>
      </c>
      <c r="AX55" s="23">
        <v>1</v>
      </c>
      <c r="AY55" s="23">
        <v>2.25</v>
      </c>
      <c r="BA55" s="23">
        <v>1</v>
      </c>
      <c r="BB55" s="23">
        <v>0</v>
      </c>
      <c r="BD55" s="23">
        <v>1</v>
      </c>
      <c r="BE55" s="23">
        <v>0</v>
      </c>
      <c r="BJ55" s="23">
        <v>1</v>
      </c>
      <c r="BK55" s="23">
        <v>5</v>
      </c>
      <c r="BM55" s="23">
        <v>1</v>
      </c>
      <c r="BN55" s="23">
        <v>0.7</v>
      </c>
      <c r="BV55" s="23">
        <v>1</v>
      </c>
      <c r="BW55" s="23">
        <v>0</v>
      </c>
      <c r="BY55" s="23">
        <v>1</v>
      </c>
      <c r="BZ55" s="23">
        <v>0</v>
      </c>
      <c r="CB55" s="23">
        <v>1</v>
      </c>
      <c r="CC55" s="23">
        <v>0</v>
      </c>
      <c r="CE55" s="23">
        <v>1</v>
      </c>
      <c r="CF55" s="23">
        <v>0</v>
      </c>
      <c r="EG55" s="23" t="e">
        <v>#N/A</v>
      </c>
      <c r="EH55" s="23" t="e">
        <v>#N/A</v>
      </c>
      <c r="EJ55" s="23" t="e">
        <v>#N/A</v>
      </c>
      <c r="EK55" s="23" t="e">
        <v>#N/A</v>
      </c>
      <c r="EM55" s="23" t="e">
        <v>#N/A</v>
      </c>
      <c r="EN55" s="23" t="e">
        <v>#N/A</v>
      </c>
      <c r="EP55" s="23" t="e">
        <v>#N/A</v>
      </c>
      <c r="EQ55" s="23" t="e">
        <v>#N/A</v>
      </c>
      <c r="ES55" s="23" t="e">
        <v>#N/A</v>
      </c>
      <c r="ET55" s="23" t="e">
        <v>#N/A</v>
      </c>
      <c r="EV55" s="23" t="e">
        <v>#N/A</v>
      </c>
      <c r="EW55" s="23" t="e">
        <v>#N/A</v>
      </c>
      <c r="EY55" s="23" t="e">
        <v>#N/A</v>
      </c>
      <c r="EZ55" s="23" t="e">
        <v>#N/A</v>
      </c>
      <c r="FB55" s="23" t="e">
        <v>#N/A</v>
      </c>
      <c r="FC55" s="23" t="e">
        <v>#N/A</v>
      </c>
      <c r="FE55" s="23" t="e">
        <v>#N/A</v>
      </c>
      <c r="FF55" s="23" t="e">
        <v>#N/A</v>
      </c>
      <c r="FH55" s="23" t="e">
        <v>#N/A</v>
      </c>
      <c r="FI55" s="23" t="e">
        <v>#N/A</v>
      </c>
      <c r="FK55" s="23" t="e">
        <v>#N/A</v>
      </c>
      <c r="FL55" s="23" t="e">
        <v>#N/A</v>
      </c>
      <c r="FN55" s="23" t="e">
        <v>#N/A</v>
      </c>
      <c r="FO55" s="23" t="e">
        <v>#N/A</v>
      </c>
      <c r="FQ55" s="23" t="e">
        <v>#N/A</v>
      </c>
      <c r="FR55" s="23" t="e">
        <v>#N/A</v>
      </c>
      <c r="FT55" s="23" t="e">
        <v>#N/A</v>
      </c>
      <c r="FU55" s="23" t="e">
        <v>#N/A</v>
      </c>
      <c r="FW55" s="23" t="e">
        <v>#N/A</v>
      </c>
      <c r="FX55" s="23" t="e">
        <v>#N/A</v>
      </c>
      <c r="FZ55" s="23" t="e">
        <v>#N/A</v>
      </c>
      <c r="GA55" s="23" t="e">
        <v>#N/A</v>
      </c>
      <c r="GC55" s="23" t="e">
        <v>#N/A</v>
      </c>
      <c r="GD55" s="23" t="e">
        <v>#N/A</v>
      </c>
      <c r="GF55" s="23" t="e">
        <v>#N/A</v>
      </c>
      <c r="GG55" s="23" t="e">
        <v>#N/A</v>
      </c>
      <c r="GI55" s="23" t="e">
        <v>#N/A</v>
      </c>
      <c r="GJ55" s="23" t="e">
        <v>#N/A</v>
      </c>
      <c r="GL55" s="23" t="e">
        <v>#N/A</v>
      </c>
      <c r="GM55" s="23" t="e">
        <v>#N/A</v>
      </c>
      <c r="GO55" s="23" t="e">
        <v>#N/A</v>
      </c>
      <c r="GP55" s="23" t="e">
        <v>#N/A</v>
      </c>
      <c r="GR55" s="23" t="e">
        <v>#N/A</v>
      </c>
      <c r="GS55" s="23" t="e">
        <v>#N/A</v>
      </c>
      <c r="GU55" s="23" t="e">
        <v>#N/A</v>
      </c>
      <c r="GV55" s="23" t="e">
        <v>#N/A</v>
      </c>
      <c r="GX55" s="23" t="e">
        <v>#N/A</v>
      </c>
      <c r="GY55" s="23" t="e">
        <v>#N/A</v>
      </c>
      <c r="HA55" s="23" t="e">
        <v>#N/A</v>
      </c>
      <c r="HB55" s="23" t="e">
        <v>#N/A</v>
      </c>
      <c r="HD55" s="23" t="e">
        <v>#N/A</v>
      </c>
      <c r="HE55" s="23" t="e">
        <v>#N/A</v>
      </c>
      <c r="HG55" s="23" t="e">
        <v>#N/A</v>
      </c>
      <c r="HH55" s="23" t="e">
        <v>#N/A</v>
      </c>
      <c r="HJ55" s="23" t="e">
        <v>#N/A</v>
      </c>
      <c r="HK55" s="23" t="e">
        <v>#N/A</v>
      </c>
      <c r="HM55" s="23" t="e">
        <v>#N/A</v>
      </c>
      <c r="HN55" s="23" t="e">
        <v>#N/A</v>
      </c>
      <c r="HP55" s="23" t="e">
        <v>#N/A</v>
      </c>
      <c r="HQ55" s="23" t="e">
        <v>#N/A</v>
      </c>
      <c r="HS55" s="23" t="e">
        <v>#N/A</v>
      </c>
      <c r="HT55" s="23" t="e">
        <v>#N/A</v>
      </c>
      <c r="HV55" s="23" t="e">
        <v>#N/A</v>
      </c>
      <c r="HW55" s="23" t="e">
        <v>#N/A</v>
      </c>
      <c r="HY55" s="23" t="e">
        <v>#N/A</v>
      </c>
      <c r="HZ55" s="23" t="e">
        <v>#N/A</v>
      </c>
      <c r="IB55" s="23" t="e">
        <v>#N/A</v>
      </c>
      <c r="IC55" s="23" t="e">
        <v>#N/A</v>
      </c>
      <c r="IE55" s="23" t="e">
        <v>#N/A</v>
      </c>
      <c r="IF55" s="23" t="e">
        <v>#N/A</v>
      </c>
      <c r="IH55" s="23" t="e">
        <v>#N/A</v>
      </c>
      <c r="II55" s="23" t="e">
        <v>#N/A</v>
      </c>
      <c r="IJ55" s="51" t="e">
        <v>#N/A</v>
      </c>
      <c r="IK55" s="51" t="e">
        <f t="shared" si="0"/>
        <v>#N/A</v>
      </c>
    </row>
    <row r="56" spans="1:247" hidden="1" x14ac:dyDescent="0.25">
      <c r="A56" s="21" t="s">
        <v>96</v>
      </c>
      <c r="B56" s="25" t="s">
        <v>95</v>
      </c>
      <c r="C56" s="21" t="s">
        <v>154</v>
      </c>
      <c r="D56" s="43">
        <v>129.30000000000001</v>
      </c>
      <c r="E56" s="23">
        <v>5</v>
      </c>
      <c r="F56" s="23">
        <v>2.25</v>
      </c>
      <c r="H56" s="23">
        <v>5</v>
      </c>
      <c r="I56" s="23">
        <v>9.4</v>
      </c>
      <c r="K56" s="23">
        <v>5</v>
      </c>
      <c r="L56" s="23">
        <v>8.4</v>
      </c>
      <c r="N56" s="23">
        <v>5</v>
      </c>
      <c r="O56" s="23">
        <v>0</v>
      </c>
      <c r="Q56" s="23">
        <v>5</v>
      </c>
      <c r="R56" s="23">
        <v>3.75</v>
      </c>
      <c r="T56" s="23">
        <v>5</v>
      </c>
      <c r="U56" s="23">
        <v>0</v>
      </c>
      <c r="W56" s="23">
        <v>4</v>
      </c>
      <c r="X56" s="23">
        <v>0</v>
      </c>
      <c r="AB56" s="53">
        <v>-143</v>
      </c>
      <c r="EG56" s="23" t="e">
        <v>#N/A</v>
      </c>
      <c r="EH56" s="23" t="e">
        <v>#N/A</v>
      </c>
      <c r="EJ56" s="23" t="e">
        <v>#N/A</v>
      </c>
      <c r="EK56" s="23" t="e">
        <v>#N/A</v>
      </c>
      <c r="EM56" s="23" t="e">
        <v>#N/A</v>
      </c>
      <c r="EN56" s="23" t="e">
        <v>#N/A</v>
      </c>
      <c r="EP56" s="23" t="e">
        <v>#N/A</v>
      </c>
      <c r="EQ56" s="23" t="e">
        <v>#N/A</v>
      </c>
      <c r="ES56" s="23" t="e">
        <v>#N/A</v>
      </c>
      <c r="ET56" s="23" t="e">
        <v>#N/A</v>
      </c>
      <c r="EV56" s="23" t="e">
        <v>#N/A</v>
      </c>
      <c r="EW56" s="23" t="e">
        <v>#N/A</v>
      </c>
      <c r="EY56" s="23" t="e">
        <v>#N/A</v>
      </c>
      <c r="EZ56" s="23" t="e">
        <v>#N/A</v>
      </c>
      <c r="FB56" s="23" t="e">
        <v>#N/A</v>
      </c>
      <c r="FC56" s="23" t="e">
        <v>#N/A</v>
      </c>
      <c r="FE56" s="23" t="e">
        <v>#N/A</v>
      </c>
      <c r="FF56" s="23" t="e">
        <v>#N/A</v>
      </c>
      <c r="FH56" s="23" t="e">
        <v>#N/A</v>
      </c>
      <c r="FI56" s="23" t="e">
        <v>#N/A</v>
      </c>
      <c r="FK56" s="23" t="e">
        <v>#N/A</v>
      </c>
      <c r="FL56" s="23" t="e">
        <v>#N/A</v>
      </c>
      <c r="FN56" s="23" t="e">
        <v>#N/A</v>
      </c>
      <c r="FO56" s="23" t="e">
        <v>#N/A</v>
      </c>
      <c r="FQ56" s="23" t="e">
        <v>#N/A</v>
      </c>
      <c r="FR56" s="23" t="e">
        <v>#N/A</v>
      </c>
      <c r="FT56" s="23" t="e">
        <v>#N/A</v>
      </c>
      <c r="FU56" s="23" t="e">
        <v>#N/A</v>
      </c>
      <c r="FW56" s="23" t="e">
        <v>#N/A</v>
      </c>
      <c r="FX56" s="23" t="e">
        <v>#N/A</v>
      </c>
      <c r="FZ56" s="23" t="e">
        <v>#N/A</v>
      </c>
      <c r="GA56" s="23" t="e">
        <v>#N/A</v>
      </c>
      <c r="GC56" s="23" t="e">
        <v>#N/A</v>
      </c>
      <c r="GD56" s="23" t="e">
        <v>#N/A</v>
      </c>
      <c r="GF56" s="23" t="e">
        <v>#N/A</v>
      </c>
      <c r="GG56" s="23" t="e">
        <v>#N/A</v>
      </c>
      <c r="GI56" s="23" t="e">
        <v>#N/A</v>
      </c>
      <c r="GJ56" s="23" t="e">
        <v>#N/A</v>
      </c>
      <c r="GL56" s="23" t="e">
        <v>#N/A</v>
      </c>
      <c r="GM56" s="23" t="e">
        <v>#N/A</v>
      </c>
      <c r="GO56" s="23" t="e">
        <v>#N/A</v>
      </c>
      <c r="GP56" s="23" t="e">
        <v>#N/A</v>
      </c>
      <c r="GR56" s="23" t="e">
        <v>#N/A</v>
      </c>
      <c r="GS56" s="23" t="e">
        <v>#N/A</v>
      </c>
      <c r="GU56" s="23" t="e">
        <v>#N/A</v>
      </c>
      <c r="GV56" s="23" t="e">
        <v>#N/A</v>
      </c>
      <c r="GX56" s="23" t="e">
        <v>#N/A</v>
      </c>
      <c r="GY56" s="23" t="e">
        <v>#N/A</v>
      </c>
      <c r="HA56" s="23" t="e">
        <v>#N/A</v>
      </c>
      <c r="HB56" s="23" t="e">
        <v>#N/A</v>
      </c>
      <c r="HD56" s="23" t="e">
        <v>#N/A</v>
      </c>
      <c r="HE56" s="23" t="e">
        <v>#N/A</v>
      </c>
      <c r="HG56" s="23" t="e">
        <v>#N/A</v>
      </c>
      <c r="HH56" s="23" t="e">
        <v>#N/A</v>
      </c>
      <c r="HJ56" s="23" t="e">
        <v>#N/A</v>
      </c>
      <c r="HK56" s="23" t="e">
        <v>#N/A</v>
      </c>
      <c r="HM56" s="23" t="e">
        <v>#N/A</v>
      </c>
      <c r="HN56" s="23" t="e">
        <v>#N/A</v>
      </c>
      <c r="HP56" s="23" t="e">
        <v>#N/A</v>
      </c>
      <c r="HQ56" s="23" t="e">
        <v>#N/A</v>
      </c>
      <c r="HS56" s="23" t="e">
        <v>#N/A</v>
      </c>
      <c r="HT56" s="23" t="e">
        <v>#N/A</v>
      </c>
      <c r="HV56" s="23" t="e">
        <v>#N/A</v>
      </c>
      <c r="HW56" s="23" t="e">
        <v>#N/A</v>
      </c>
      <c r="HY56" s="23" t="e">
        <v>#N/A</v>
      </c>
      <c r="HZ56" s="23" t="e">
        <v>#N/A</v>
      </c>
      <c r="IB56" s="23" t="e">
        <v>#N/A</v>
      </c>
      <c r="IC56" s="23" t="e">
        <v>#N/A</v>
      </c>
      <c r="IE56" s="23" t="e">
        <v>#N/A</v>
      </c>
      <c r="IF56" s="23" t="e">
        <v>#N/A</v>
      </c>
      <c r="IH56" s="23" t="e">
        <v>#N/A</v>
      </c>
      <c r="II56" s="23" t="e">
        <v>#N/A</v>
      </c>
      <c r="IJ56" s="51" t="e">
        <v>#N/A</v>
      </c>
      <c r="IK56" s="51" t="e">
        <f t="shared" si="0"/>
        <v>#N/A</v>
      </c>
    </row>
    <row r="57" spans="1:247" hidden="1" x14ac:dyDescent="0.25">
      <c r="A57" s="21" t="s">
        <v>106</v>
      </c>
      <c r="B57" s="25" t="s">
        <v>110</v>
      </c>
      <c r="C57" s="21" t="s">
        <v>153</v>
      </c>
      <c r="E57" s="23">
        <v>5</v>
      </c>
      <c r="F57" s="23">
        <v>0</v>
      </c>
      <c r="H57" s="23">
        <v>5</v>
      </c>
      <c r="I57" s="23">
        <v>0</v>
      </c>
      <c r="K57" s="23">
        <v>5</v>
      </c>
      <c r="L57" s="23">
        <v>2.75</v>
      </c>
      <c r="N57" s="23">
        <v>2</v>
      </c>
      <c r="O57" s="23">
        <v>0</v>
      </c>
      <c r="Q57" s="23">
        <v>3</v>
      </c>
      <c r="R57" s="23">
        <v>8.5</v>
      </c>
      <c r="T57" s="23">
        <v>1</v>
      </c>
      <c r="U57" s="23">
        <v>5.5</v>
      </c>
      <c r="W57" s="23">
        <v>2</v>
      </c>
      <c r="X57" s="23">
        <v>0.9</v>
      </c>
      <c r="Z57" s="23">
        <v>2</v>
      </c>
      <c r="AA57" s="23">
        <v>7</v>
      </c>
      <c r="AC57" s="23">
        <v>2</v>
      </c>
      <c r="AD57" s="23">
        <v>0</v>
      </c>
      <c r="AF57" s="23">
        <v>1</v>
      </c>
      <c r="AG57" s="23">
        <v>0</v>
      </c>
      <c r="AI57" s="23">
        <v>2</v>
      </c>
      <c r="AJ57" s="23">
        <v>0</v>
      </c>
      <c r="AL57" s="23">
        <v>1</v>
      </c>
      <c r="AM57" s="23">
        <v>0</v>
      </c>
      <c r="AU57" s="23">
        <v>1</v>
      </c>
      <c r="AV57" s="23">
        <v>0</v>
      </c>
      <c r="AX57" s="23">
        <v>2</v>
      </c>
      <c r="AY57" s="23">
        <v>0</v>
      </c>
      <c r="BA57" s="23">
        <v>1</v>
      </c>
      <c r="BB57" s="23">
        <v>0</v>
      </c>
      <c r="BD57" s="23">
        <v>2</v>
      </c>
      <c r="BE57" s="23">
        <v>0</v>
      </c>
      <c r="BJ57" s="23">
        <v>2</v>
      </c>
      <c r="BK57" s="23">
        <v>0</v>
      </c>
      <c r="BP57" s="23">
        <v>1</v>
      </c>
      <c r="BQ57" s="23">
        <v>0</v>
      </c>
      <c r="BS57" s="23">
        <v>1</v>
      </c>
      <c r="BT57" s="23">
        <v>4.5</v>
      </c>
      <c r="BV57" s="23">
        <v>2</v>
      </c>
      <c r="BW57" s="23">
        <v>0</v>
      </c>
      <c r="BY57" s="23">
        <v>4</v>
      </c>
      <c r="BZ57" s="23">
        <v>2.5499999999999998</v>
      </c>
      <c r="CB57" s="23">
        <v>2</v>
      </c>
      <c r="CC57" s="23">
        <v>0</v>
      </c>
      <c r="CE57" s="23">
        <v>1</v>
      </c>
      <c r="CF57" s="23">
        <v>2</v>
      </c>
      <c r="CH57" s="23">
        <v>2</v>
      </c>
      <c r="CI57" s="23">
        <v>0</v>
      </c>
      <c r="EG57" s="23" t="e">
        <v>#N/A</v>
      </c>
      <c r="EH57" s="23" t="e">
        <v>#N/A</v>
      </c>
      <c r="EJ57" s="23" t="e">
        <v>#N/A</v>
      </c>
      <c r="EK57" s="23" t="e">
        <v>#N/A</v>
      </c>
      <c r="EM57" s="23" t="e">
        <v>#N/A</v>
      </c>
      <c r="EN57" s="23" t="e">
        <v>#N/A</v>
      </c>
      <c r="EP57" s="23" t="e">
        <v>#N/A</v>
      </c>
      <c r="EQ57" s="23" t="e">
        <v>#N/A</v>
      </c>
      <c r="ES57" s="23" t="e">
        <v>#N/A</v>
      </c>
      <c r="ET57" s="23" t="e">
        <v>#N/A</v>
      </c>
      <c r="EV57" s="23" t="e">
        <v>#N/A</v>
      </c>
      <c r="EW57" s="23" t="e">
        <v>#N/A</v>
      </c>
      <c r="EY57" s="23" t="e">
        <v>#N/A</v>
      </c>
      <c r="EZ57" s="23" t="e">
        <v>#N/A</v>
      </c>
      <c r="FB57" s="23" t="e">
        <v>#N/A</v>
      </c>
      <c r="FC57" s="23" t="e">
        <v>#N/A</v>
      </c>
      <c r="FE57" s="23" t="e">
        <v>#N/A</v>
      </c>
      <c r="FF57" s="23" t="e">
        <v>#N/A</v>
      </c>
      <c r="FH57" s="23" t="e">
        <v>#N/A</v>
      </c>
      <c r="FI57" s="23" t="e">
        <v>#N/A</v>
      </c>
      <c r="FK57" s="23" t="e">
        <v>#N/A</v>
      </c>
      <c r="FL57" s="23" t="e">
        <v>#N/A</v>
      </c>
      <c r="FN57" s="23" t="e">
        <v>#N/A</v>
      </c>
      <c r="FO57" s="23" t="e">
        <v>#N/A</v>
      </c>
      <c r="FQ57" s="23" t="e">
        <v>#N/A</v>
      </c>
      <c r="FR57" s="23" t="e">
        <v>#N/A</v>
      </c>
      <c r="FT57" s="23" t="e">
        <v>#N/A</v>
      </c>
      <c r="FU57" s="23" t="e">
        <v>#N/A</v>
      </c>
      <c r="FW57" s="23" t="e">
        <v>#N/A</v>
      </c>
      <c r="FX57" s="23" t="e">
        <v>#N/A</v>
      </c>
      <c r="FZ57" s="23" t="e">
        <v>#N/A</v>
      </c>
      <c r="GA57" s="23" t="e">
        <v>#N/A</v>
      </c>
      <c r="GC57" s="23" t="e">
        <v>#N/A</v>
      </c>
      <c r="GD57" s="23" t="e">
        <v>#N/A</v>
      </c>
      <c r="GF57" s="23" t="e">
        <v>#N/A</v>
      </c>
      <c r="GG57" s="23" t="e">
        <v>#N/A</v>
      </c>
      <c r="GI57" s="23" t="e">
        <v>#N/A</v>
      </c>
      <c r="GJ57" s="23" t="e">
        <v>#N/A</v>
      </c>
      <c r="GL57" s="23" t="e">
        <v>#N/A</v>
      </c>
      <c r="GM57" s="23" t="e">
        <v>#N/A</v>
      </c>
      <c r="GO57" s="23" t="e">
        <v>#N/A</v>
      </c>
      <c r="GP57" s="23" t="e">
        <v>#N/A</v>
      </c>
      <c r="GR57" s="23" t="e">
        <v>#N/A</v>
      </c>
      <c r="GS57" s="23" t="e">
        <v>#N/A</v>
      </c>
      <c r="GU57" s="23" t="e">
        <v>#N/A</v>
      </c>
      <c r="GV57" s="23" t="e">
        <v>#N/A</v>
      </c>
      <c r="GX57" s="23" t="e">
        <v>#N/A</v>
      </c>
      <c r="GY57" s="23" t="e">
        <v>#N/A</v>
      </c>
      <c r="HA57" s="23" t="e">
        <v>#N/A</v>
      </c>
      <c r="HB57" s="23" t="e">
        <v>#N/A</v>
      </c>
      <c r="HD57" s="23" t="e">
        <v>#N/A</v>
      </c>
      <c r="HE57" s="23" t="e">
        <v>#N/A</v>
      </c>
      <c r="HG57" s="23" t="e">
        <v>#N/A</v>
      </c>
      <c r="HH57" s="23" t="e">
        <v>#N/A</v>
      </c>
      <c r="HJ57" s="23" t="e">
        <v>#N/A</v>
      </c>
      <c r="HK57" s="23" t="e">
        <v>#N/A</v>
      </c>
      <c r="HM57" s="23" t="e">
        <v>#N/A</v>
      </c>
      <c r="HN57" s="23" t="e">
        <v>#N/A</v>
      </c>
      <c r="HP57" s="23" t="e">
        <v>#N/A</v>
      </c>
      <c r="HQ57" s="23" t="e">
        <v>#N/A</v>
      </c>
      <c r="HS57" s="23" t="e">
        <v>#N/A</v>
      </c>
      <c r="HT57" s="23" t="e">
        <v>#N/A</v>
      </c>
      <c r="HV57" s="23" t="e">
        <v>#N/A</v>
      </c>
      <c r="HW57" s="23" t="e">
        <v>#N/A</v>
      </c>
      <c r="HY57" s="23" t="e">
        <v>#N/A</v>
      </c>
      <c r="HZ57" s="23" t="e">
        <v>#N/A</v>
      </c>
      <c r="IB57" s="23" t="e">
        <v>#N/A</v>
      </c>
      <c r="IC57" s="23" t="e">
        <v>#N/A</v>
      </c>
      <c r="IE57" s="23" t="e">
        <v>#N/A</v>
      </c>
      <c r="IF57" s="23" t="e">
        <v>#N/A</v>
      </c>
      <c r="IH57" s="23" t="e">
        <v>#N/A</v>
      </c>
      <c r="II57" s="23" t="e">
        <v>#N/A</v>
      </c>
      <c r="IJ57" s="51" t="e">
        <v>#N/A</v>
      </c>
      <c r="IK57" s="51" t="e">
        <f t="shared" si="0"/>
        <v>#N/A</v>
      </c>
      <c r="IM57" s="42"/>
    </row>
    <row r="58" spans="1:247" x14ac:dyDescent="0.25">
      <c r="A58" s="21" t="s">
        <v>249</v>
      </c>
      <c r="B58" s="25" t="s">
        <v>248</v>
      </c>
      <c r="C58" s="21" t="s">
        <v>337</v>
      </c>
      <c r="AE58" s="23">
        <v>5</v>
      </c>
      <c r="AI58" s="23">
        <v>5</v>
      </c>
      <c r="AJ58" s="23">
        <v>0</v>
      </c>
      <c r="AK58" s="23">
        <v>5</v>
      </c>
      <c r="AO58" s="23">
        <v>3</v>
      </c>
      <c r="AP58" s="23">
        <v>8</v>
      </c>
      <c r="AR58" s="23">
        <v>2</v>
      </c>
      <c r="AS58" s="23">
        <v>0</v>
      </c>
      <c r="AU58" s="23">
        <v>3</v>
      </c>
      <c r="AV58" s="23">
        <v>0</v>
      </c>
      <c r="AW58" s="23">
        <v>5</v>
      </c>
      <c r="AX58" s="23">
        <v>2</v>
      </c>
      <c r="AY58" s="23">
        <v>0</v>
      </c>
      <c r="BA58" s="23">
        <v>4</v>
      </c>
      <c r="BB58" s="23">
        <v>7.25</v>
      </c>
      <c r="BD58" s="23">
        <v>4</v>
      </c>
      <c r="BE58" s="23">
        <v>0</v>
      </c>
      <c r="BG58" s="23">
        <v>4</v>
      </c>
      <c r="BH58" s="23">
        <v>7</v>
      </c>
      <c r="BJ58" s="23">
        <v>4</v>
      </c>
      <c r="BK58" s="23">
        <v>14.7</v>
      </c>
      <c r="BM58" s="23">
        <v>4</v>
      </c>
      <c r="BN58" s="23">
        <v>0</v>
      </c>
      <c r="BP58" s="23">
        <v>3</v>
      </c>
      <c r="BQ58" s="23">
        <v>0</v>
      </c>
      <c r="BS58" s="23">
        <v>3</v>
      </c>
      <c r="BT58" s="23">
        <v>6</v>
      </c>
      <c r="BV58" s="23">
        <v>5</v>
      </c>
      <c r="BW58" s="23">
        <v>0</v>
      </c>
      <c r="BY58" s="23">
        <v>5</v>
      </c>
      <c r="BZ58" s="23">
        <v>1</v>
      </c>
      <c r="CB58" s="23">
        <v>5</v>
      </c>
      <c r="CC58" s="23">
        <v>2.5</v>
      </c>
      <c r="CE58" s="23">
        <v>5</v>
      </c>
      <c r="CF58" s="23">
        <v>2.6</v>
      </c>
      <c r="CH58" s="23">
        <v>3</v>
      </c>
      <c r="CI58" s="23">
        <v>0</v>
      </c>
      <c r="CJ58" s="23">
        <v>5</v>
      </c>
      <c r="CN58" s="23">
        <v>3</v>
      </c>
      <c r="CO58" s="23">
        <v>4.3</v>
      </c>
      <c r="CQ58" s="23">
        <v>4</v>
      </c>
      <c r="CR58" s="23">
        <v>2.25</v>
      </c>
      <c r="CT58" s="23">
        <v>2</v>
      </c>
      <c r="CU58" s="23">
        <v>0</v>
      </c>
      <c r="CW58" s="23">
        <v>2</v>
      </c>
      <c r="CX58" s="23">
        <v>0</v>
      </c>
      <c r="EG58" s="23" t="e">
        <v>#N/A</v>
      </c>
      <c r="EH58" s="23" t="e">
        <v>#N/A</v>
      </c>
      <c r="EJ58" s="23" t="e">
        <v>#N/A</v>
      </c>
      <c r="EK58" s="23" t="e">
        <v>#N/A</v>
      </c>
      <c r="EM58" s="23" t="e">
        <v>#N/A</v>
      </c>
      <c r="EN58" s="23" t="e">
        <v>#N/A</v>
      </c>
      <c r="EP58" s="23" t="e">
        <v>#N/A</v>
      </c>
      <c r="EQ58" s="23" t="e">
        <v>#N/A</v>
      </c>
      <c r="ES58" s="23" t="e">
        <v>#N/A</v>
      </c>
      <c r="ET58" s="23" t="e">
        <v>#N/A</v>
      </c>
      <c r="EV58" s="23" t="e">
        <v>#N/A</v>
      </c>
      <c r="EW58" s="23" t="e">
        <v>#N/A</v>
      </c>
      <c r="EY58" s="23" t="e">
        <v>#N/A</v>
      </c>
      <c r="EZ58" s="23" t="e">
        <v>#N/A</v>
      </c>
      <c r="FB58" s="23" t="e">
        <v>#N/A</v>
      </c>
      <c r="FC58" s="23" t="e">
        <v>#N/A</v>
      </c>
      <c r="FE58" s="23" t="e">
        <v>#N/A</v>
      </c>
      <c r="FF58" s="23" t="e">
        <v>#N/A</v>
      </c>
      <c r="FH58" s="23" t="e">
        <v>#N/A</v>
      </c>
      <c r="FI58" s="23" t="e">
        <v>#N/A</v>
      </c>
      <c r="FK58" s="23" t="e">
        <v>#N/A</v>
      </c>
      <c r="FL58" s="23" t="e">
        <v>#N/A</v>
      </c>
      <c r="FN58" s="23" t="e">
        <v>#N/A</v>
      </c>
      <c r="FO58" s="23" t="e">
        <v>#N/A</v>
      </c>
      <c r="FQ58" s="23" t="e">
        <v>#N/A</v>
      </c>
      <c r="FR58" s="23" t="e">
        <v>#N/A</v>
      </c>
      <c r="FT58" s="23" t="e">
        <v>#N/A</v>
      </c>
      <c r="FU58" s="23" t="e">
        <v>#N/A</v>
      </c>
      <c r="FW58" s="23" t="e">
        <v>#N/A</v>
      </c>
      <c r="FX58" s="23" t="e">
        <v>#N/A</v>
      </c>
      <c r="FZ58" s="23" t="e">
        <v>#N/A</v>
      </c>
      <c r="GA58" s="23" t="e">
        <v>#N/A</v>
      </c>
      <c r="GC58" s="23" t="e">
        <v>#N/A</v>
      </c>
      <c r="GD58" s="23" t="e">
        <v>#N/A</v>
      </c>
      <c r="GF58" s="23" t="e">
        <v>#N/A</v>
      </c>
      <c r="GG58" s="23" t="e">
        <v>#N/A</v>
      </c>
      <c r="GI58" s="23" t="e">
        <v>#N/A</v>
      </c>
      <c r="GJ58" s="23" t="e">
        <v>#N/A</v>
      </c>
      <c r="GL58" s="23" t="e">
        <v>#N/A</v>
      </c>
      <c r="GM58" s="23" t="e">
        <v>#N/A</v>
      </c>
      <c r="HF58" s="23">
        <v>5</v>
      </c>
      <c r="HJ58" s="23">
        <v>5</v>
      </c>
      <c r="HK58" s="23">
        <v>11</v>
      </c>
      <c r="HM58" s="23">
        <v>4</v>
      </c>
      <c r="HN58" s="23">
        <v>10.5</v>
      </c>
      <c r="HP58" s="23">
        <v>5</v>
      </c>
      <c r="HQ58" s="23">
        <v>8.25</v>
      </c>
      <c r="HS58" s="23">
        <v>5</v>
      </c>
      <c r="HT58" s="23">
        <v>4.0999999999999996</v>
      </c>
      <c r="HV58" s="23">
        <v>4</v>
      </c>
      <c r="HW58" s="23">
        <v>6.7</v>
      </c>
      <c r="HY58" s="23">
        <v>5</v>
      </c>
      <c r="HZ58" s="23">
        <v>10.4</v>
      </c>
      <c r="IB58" s="23">
        <v>5</v>
      </c>
      <c r="IC58" s="23">
        <v>5</v>
      </c>
      <c r="IE58" s="23">
        <v>4</v>
      </c>
      <c r="IF58" s="23">
        <v>4.75</v>
      </c>
      <c r="IH58" s="23">
        <v>5</v>
      </c>
      <c r="II58" s="23">
        <v>4.75</v>
      </c>
      <c r="IJ58" s="51">
        <v>28.700000000000003</v>
      </c>
      <c r="IK58" s="51">
        <f t="shared" si="0"/>
        <v>28.450000000000003</v>
      </c>
      <c r="IM58" s="42"/>
    </row>
    <row r="59" spans="1:247" hidden="1" x14ac:dyDescent="0.25">
      <c r="A59" s="21" t="s">
        <v>152</v>
      </c>
      <c r="B59" s="25" t="s">
        <v>10</v>
      </c>
      <c r="C59" s="21" t="s">
        <v>151</v>
      </c>
      <c r="EG59" s="23" t="e">
        <v>#N/A</v>
      </c>
      <c r="EH59" s="23" t="e">
        <v>#N/A</v>
      </c>
      <c r="EJ59" s="23" t="e">
        <v>#N/A</v>
      </c>
      <c r="EK59" s="23" t="e">
        <v>#N/A</v>
      </c>
      <c r="EM59" s="23" t="e">
        <v>#N/A</v>
      </c>
      <c r="EN59" s="23" t="e">
        <v>#N/A</v>
      </c>
      <c r="EP59" s="23" t="e">
        <v>#N/A</v>
      </c>
      <c r="EQ59" s="23" t="e">
        <v>#N/A</v>
      </c>
      <c r="ES59" s="23" t="e">
        <v>#N/A</v>
      </c>
      <c r="ET59" s="23" t="e">
        <v>#N/A</v>
      </c>
      <c r="EV59" s="23" t="e">
        <v>#N/A</v>
      </c>
      <c r="EW59" s="23" t="e">
        <v>#N/A</v>
      </c>
      <c r="EY59" s="23" t="e">
        <v>#N/A</v>
      </c>
      <c r="EZ59" s="23" t="e">
        <v>#N/A</v>
      </c>
      <c r="FB59" s="23" t="e">
        <v>#N/A</v>
      </c>
      <c r="FC59" s="23" t="e">
        <v>#N/A</v>
      </c>
      <c r="FE59" s="23" t="e">
        <v>#N/A</v>
      </c>
      <c r="FF59" s="23" t="e">
        <v>#N/A</v>
      </c>
      <c r="FH59" s="23" t="e">
        <v>#N/A</v>
      </c>
      <c r="FI59" s="23" t="e">
        <v>#N/A</v>
      </c>
      <c r="FK59" s="23" t="e">
        <v>#N/A</v>
      </c>
      <c r="FL59" s="23" t="e">
        <v>#N/A</v>
      </c>
      <c r="FN59" s="23" t="e">
        <v>#N/A</v>
      </c>
      <c r="FO59" s="23" t="e">
        <v>#N/A</v>
      </c>
      <c r="FQ59" s="23" t="e">
        <v>#N/A</v>
      </c>
      <c r="FR59" s="23" t="e">
        <v>#N/A</v>
      </c>
      <c r="FT59" s="23" t="e">
        <v>#N/A</v>
      </c>
      <c r="FU59" s="23" t="e">
        <v>#N/A</v>
      </c>
      <c r="FW59" s="23" t="e">
        <v>#N/A</v>
      </c>
      <c r="FX59" s="23" t="e">
        <v>#N/A</v>
      </c>
      <c r="FZ59" s="23" t="e">
        <v>#N/A</v>
      </c>
      <c r="GA59" s="23" t="e">
        <v>#N/A</v>
      </c>
      <c r="GC59" s="23" t="e">
        <v>#N/A</v>
      </c>
      <c r="GD59" s="23" t="e">
        <v>#N/A</v>
      </c>
      <c r="GF59" s="23" t="e">
        <v>#N/A</v>
      </c>
      <c r="GG59" s="23" t="e">
        <v>#N/A</v>
      </c>
      <c r="GI59" s="23" t="e">
        <v>#N/A</v>
      </c>
      <c r="GJ59" s="23" t="e">
        <v>#N/A</v>
      </c>
      <c r="GL59" s="23" t="e">
        <v>#N/A</v>
      </c>
      <c r="GM59" s="23" t="e">
        <v>#N/A</v>
      </c>
      <c r="GO59" s="23" t="e">
        <v>#N/A</v>
      </c>
      <c r="GP59" s="23" t="e">
        <v>#N/A</v>
      </c>
      <c r="GR59" s="23" t="e">
        <v>#N/A</v>
      </c>
      <c r="GS59" s="23" t="e">
        <v>#N/A</v>
      </c>
      <c r="GU59" s="23" t="e">
        <v>#N/A</v>
      </c>
      <c r="GV59" s="23" t="e">
        <v>#N/A</v>
      </c>
      <c r="GX59" s="23" t="e">
        <v>#N/A</v>
      </c>
      <c r="GY59" s="23" t="e">
        <v>#N/A</v>
      </c>
      <c r="HA59" s="23" t="e">
        <v>#N/A</v>
      </c>
      <c r="HB59" s="23" t="e">
        <v>#N/A</v>
      </c>
      <c r="HD59" s="23" t="e">
        <v>#N/A</v>
      </c>
      <c r="HE59" s="23" t="e">
        <v>#N/A</v>
      </c>
      <c r="HG59" s="23" t="e">
        <v>#N/A</v>
      </c>
      <c r="HH59" s="23" t="e">
        <v>#N/A</v>
      </c>
      <c r="HJ59" s="23" t="e">
        <v>#N/A</v>
      </c>
      <c r="HK59" s="23" t="e">
        <v>#N/A</v>
      </c>
      <c r="HM59" s="23" t="e">
        <v>#N/A</v>
      </c>
      <c r="HN59" s="23" t="e">
        <v>#N/A</v>
      </c>
      <c r="HP59" s="23" t="e">
        <v>#N/A</v>
      </c>
      <c r="HQ59" s="23" t="e">
        <v>#N/A</v>
      </c>
      <c r="HS59" s="23" t="e">
        <v>#N/A</v>
      </c>
      <c r="HT59" s="23" t="e">
        <v>#N/A</v>
      </c>
      <c r="HV59" s="23" t="e">
        <v>#N/A</v>
      </c>
      <c r="HW59" s="23" t="e">
        <v>#N/A</v>
      </c>
      <c r="HY59" s="23" t="e">
        <v>#N/A</v>
      </c>
      <c r="HZ59" s="23" t="e">
        <v>#N/A</v>
      </c>
      <c r="IB59" s="23" t="e">
        <v>#N/A</v>
      </c>
      <c r="IC59" s="23" t="e">
        <v>#N/A</v>
      </c>
      <c r="IE59" s="23" t="e">
        <v>#N/A</v>
      </c>
      <c r="IF59" s="23" t="e">
        <v>#N/A</v>
      </c>
      <c r="IH59" s="23" t="e">
        <v>#N/A</v>
      </c>
      <c r="II59" s="23" t="e">
        <v>#N/A</v>
      </c>
      <c r="IJ59" s="51" t="e">
        <v>#N/A</v>
      </c>
      <c r="IK59" s="51" t="e">
        <f t="shared" si="0"/>
        <v>#N/A</v>
      </c>
    </row>
    <row r="60" spans="1:247" hidden="1" x14ac:dyDescent="0.25">
      <c r="A60" s="21" t="s">
        <v>81</v>
      </c>
      <c r="B60" s="25" t="s">
        <v>86</v>
      </c>
      <c r="C60" s="21" t="s">
        <v>150</v>
      </c>
      <c r="E60" s="23">
        <v>5</v>
      </c>
      <c r="F60" s="23">
        <v>0</v>
      </c>
      <c r="H60" s="23">
        <v>5</v>
      </c>
      <c r="I60" s="23">
        <v>0</v>
      </c>
      <c r="K60" s="23">
        <v>5</v>
      </c>
      <c r="L60" s="23">
        <v>12.7</v>
      </c>
      <c r="N60" s="23">
        <v>5</v>
      </c>
      <c r="O60" s="23">
        <v>19.25</v>
      </c>
      <c r="Q60" s="23">
        <v>5</v>
      </c>
      <c r="R60" s="23">
        <v>0</v>
      </c>
      <c r="T60" s="23">
        <v>5</v>
      </c>
      <c r="U60" s="23">
        <v>7</v>
      </c>
      <c r="W60" s="23">
        <v>5</v>
      </c>
      <c r="X60" s="23">
        <v>1.2000000000000002</v>
      </c>
      <c r="Z60" s="23">
        <v>5</v>
      </c>
      <c r="AA60" s="23">
        <v>1.2000000000000002</v>
      </c>
      <c r="AC60" s="23">
        <v>5</v>
      </c>
      <c r="AD60" s="23">
        <v>0</v>
      </c>
      <c r="AF60" s="23">
        <v>5</v>
      </c>
      <c r="AG60" s="23">
        <v>3.8</v>
      </c>
      <c r="AI60" s="23">
        <v>5</v>
      </c>
      <c r="AJ60" s="23">
        <v>20.75</v>
      </c>
      <c r="AL60" s="23">
        <v>5</v>
      </c>
      <c r="AM60" s="23">
        <v>1.7</v>
      </c>
      <c r="AO60" s="23">
        <v>5</v>
      </c>
      <c r="AP60" s="23">
        <v>0</v>
      </c>
      <c r="AR60" s="23">
        <v>5</v>
      </c>
      <c r="AS60" s="23">
        <v>3.5</v>
      </c>
      <c r="AU60" s="23">
        <v>5</v>
      </c>
      <c r="AV60" s="23">
        <v>3.75</v>
      </c>
      <c r="AX60" s="23">
        <v>5</v>
      </c>
      <c r="AY60" s="23">
        <v>7</v>
      </c>
      <c r="BA60" s="23">
        <v>5</v>
      </c>
      <c r="BB60" s="23">
        <v>0</v>
      </c>
      <c r="BD60" s="23">
        <v>5</v>
      </c>
      <c r="BE60" s="23">
        <v>0</v>
      </c>
      <c r="BG60" s="23">
        <v>5</v>
      </c>
      <c r="BH60" s="23">
        <v>6</v>
      </c>
      <c r="BJ60" s="23">
        <v>5</v>
      </c>
      <c r="BK60" s="23">
        <v>7</v>
      </c>
      <c r="BM60" s="23">
        <v>5</v>
      </c>
      <c r="BN60" s="23">
        <v>7.7</v>
      </c>
      <c r="BP60" s="23">
        <v>5</v>
      </c>
      <c r="BQ60" s="23">
        <v>6</v>
      </c>
      <c r="BS60" s="23">
        <v>5</v>
      </c>
      <c r="BT60" s="23">
        <v>3.35</v>
      </c>
      <c r="BV60" s="23">
        <v>5</v>
      </c>
      <c r="BW60" s="23">
        <v>0</v>
      </c>
      <c r="BY60" s="23">
        <v>5</v>
      </c>
      <c r="BZ60" s="23">
        <v>3</v>
      </c>
      <c r="CB60" s="23">
        <v>4</v>
      </c>
      <c r="CC60" s="23">
        <v>2.75</v>
      </c>
      <c r="CE60" s="23">
        <v>5</v>
      </c>
      <c r="CF60" s="23">
        <v>0</v>
      </c>
      <c r="CH60" s="23">
        <v>5</v>
      </c>
      <c r="CI60" s="23">
        <v>0</v>
      </c>
      <c r="CK60" s="23">
        <v>5</v>
      </c>
      <c r="CL60" s="23">
        <v>8.25</v>
      </c>
      <c r="CN60" s="23">
        <v>5</v>
      </c>
      <c r="CO60" s="23">
        <v>4.05</v>
      </c>
      <c r="CQ60" s="23">
        <v>5</v>
      </c>
      <c r="CR60" s="23">
        <v>10.25</v>
      </c>
      <c r="CT60" s="23">
        <v>5</v>
      </c>
      <c r="CU60" s="23">
        <v>5.9</v>
      </c>
      <c r="CW60" s="23">
        <v>5</v>
      </c>
      <c r="CX60" s="23">
        <v>7.6</v>
      </c>
      <c r="CZ60" s="23">
        <v>5</v>
      </c>
      <c r="DA60" s="23">
        <v>6.8</v>
      </c>
      <c r="DC60" s="23">
        <v>5</v>
      </c>
      <c r="DD60" s="23">
        <v>6.5</v>
      </c>
      <c r="DF60" s="23">
        <v>5</v>
      </c>
      <c r="DG60" s="23">
        <v>6</v>
      </c>
      <c r="DI60" s="23">
        <v>5</v>
      </c>
      <c r="DJ60" s="23">
        <v>0</v>
      </c>
      <c r="DL60" s="23">
        <v>5</v>
      </c>
      <c r="DM60" s="23">
        <v>11</v>
      </c>
      <c r="DO60" s="23">
        <v>5</v>
      </c>
      <c r="DP60" s="23">
        <v>5.5</v>
      </c>
      <c r="DR60" s="23">
        <v>5</v>
      </c>
      <c r="DS60" s="23">
        <v>1.2</v>
      </c>
      <c r="DU60" s="23">
        <v>5</v>
      </c>
      <c r="DV60" s="23">
        <v>6.75</v>
      </c>
      <c r="DX60" s="23">
        <v>5</v>
      </c>
      <c r="DY60" s="23">
        <v>7.2</v>
      </c>
      <c r="EA60" s="23">
        <v>5</v>
      </c>
      <c r="EB60" s="23">
        <v>9.25</v>
      </c>
      <c r="ED60" s="23">
        <v>5</v>
      </c>
      <c r="EE60" s="23">
        <v>4.4000000000000004</v>
      </c>
      <c r="EG60" s="23">
        <v>5</v>
      </c>
      <c r="EH60" s="23">
        <v>0</v>
      </c>
      <c r="EJ60" s="23">
        <v>5</v>
      </c>
      <c r="EK60" s="23">
        <v>7.7</v>
      </c>
      <c r="EM60" s="23">
        <v>5</v>
      </c>
      <c r="EN60" s="23">
        <v>0</v>
      </c>
      <c r="EP60" s="23">
        <v>5</v>
      </c>
      <c r="EQ60" s="23">
        <v>0</v>
      </c>
      <c r="ES60" s="23">
        <v>5</v>
      </c>
      <c r="ET60" s="23">
        <v>0</v>
      </c>
      <c r="EV60" s="23">
        <v>5</v>
      </c>
      <c r="EW60" s="23">
        <v>0</v>
      </c>
      <c r="EY60" s="23">
        <v>5</v>
      </c>
      <c r="EZ60" s="23">
        <v>10.5</v>
      </c>
      <c r="FB60" s="23">
        <v>5</v>
      </c>
      <c r="FC60" s="23">
        <v>9.5</v>
      </c>
      <c r="FE60" s="23">
        <v>4</v>
      </c>
      <c r="FF60" s="23">
        <v>1.4</v>
      </c>
      <c r="FG60" s="23">
        <v>8.1999999999999993</v>
      </c>
      <c r="FH60" s="23">
        <v>5</v>
      </c>
      <c r="FI60" s="23">
        <v>3.25</v>
      </c>
      <c r="FK60" s="23">
        <v>5</v>
      </c>
      <c r="FL60" s="23">
        <v>0</v>
      </c>
      <c r="FN60" s="23">
        <v>5</v>
      </c>
      <c r="FO60" s="23">
        <v>7</v>
      </c>
      <c r="FQ60" s="23">
        <v>5</v>
      </c>
      <c r="FR60" s="23">
        <v>1.5</v>
      </c>
      <c r="FT60" s="23">
        <v>5</v>
      </c>
      <c r="FU60" s="23">
        <v>0</v>
      </c>
      <c r="FW60" s="23">
        <v>5</v>
      </c>
      <c r="FX60" s="23">
        <v>10.25</v>
      </c>
      <c r="FZ60" s="23">
        <v>5</v>
      </c>
      <c r="GA60" s="23">
        <v>3.4000000000000004</v>
      </c>
      <c r="GC60" s="23">
        <v>5</v>
      </c>
      <c r="GD60" s="23">
        <v>1.7000000000000002</v>
      </c>
      <c r="GF60" s="23">
        <v>5</v>
      </c>
      <c r="GG60" s="23">
        <v>3.75</v>
      </c>
      <c r="GI60" s="23">
        <v>5</v>
      </c>
      <c r="GJ60" s="23">
        <v>3.5</v>
      </c>
      <c r="GL60" s="23">
        <v>5</v>
      </c>
      <c r="GM60" s="23">
        <v>5.5</v>
      </c>
      <c r="GO60" s="23">
        <v>4</v>
      </c>
      <c r="GP60" s="23">
        <v>0</v>
      </c>
      <c r="GR60" s="23">
        <v>5</v>
      </c>
      <c r="GS60" s="23">
        <v>8.4</v>
      </c>
      <c r="GU60" s="23">
        <v>5</v>
      </c>
      <c r="GV60" s="23">
        <v>1.1000000000000001</v>
      </c>
      <c r="GX60" s="23">
        <v>5</v>
      </c>
      <c r="GY60" s="23">
        <v>1.2000000000000002</v>
      </c>
      <c r="HA60" s="23">
        <v>5</v>
      </c>
      <c r="HB60" s="23">
        <v>1.2000000000000002</v>
      </c>
      <c r="HD60" s="23">
        <v>2</v>
      </c>
      <c r="HE60" s="23">
        <v>0.70000000000000007</v>
      </c>
      <c r="HG60" s="23">
        <v>1</v>
      </c>
      <c r="HH60" s="23">
        <v>0</v>
      </c>
      <c r="IB60" s="23" t="e">
        <v>#N/A</v>
      </c>
      <c r="IC60" s="23" t="e">
        <v>#N/A</v>
      </c>
      <c r="IE60" s="23" t="e">
        <v>#N/A</v>
      </c>
      <c r="IF60" s="23" t="e">
        <v>#N/A</v>
      </c>
      <c r="IH60" s="23" t="e">
        <v>#N/A</v>
      </c>
      <c r="II60" s="23" t="e">
        <v>#N/A</v>
      </c>
      <c r="IJ60" s="51" t="e">
        <v>#N/A</v>
      </c>
      <c r="IK60" s="51" t="e">
        <f t="shared" si="0"/>
        <v>#N/A</v>
      </c>
    </row>
    <row r="61" spans="1:247" x14ac:dyDescent="0.25">
      <c r="A61" s="21" t="s">
        <v>222</v>
      </c>
      <c r="B61" s="25" t="s">
        <v>220</v>
      </c>
      <c r="C61" s="21" t="s">
        <v>221</v>
      </c>
      <c r="D61" s="23">
        <v>10</v>
      </c>
      <c r="K61" s="23">
        <v>5</v>
      </c>
      <c r="L61" s="23">
        <v>1.1000000000000001</v>
      </c>
      <c r="N61" s="23">
        <v>5</v>
      </c>
      <c r="O61" s="23">
        <v>4.5</v>
      </c>
      <c r="P61" s="23">
        <v>10</v>
      </c>
      <c r="Q61" s="23">
        <v>5</v>
      </c>
      <c r="R61" s="23">
        <v>2.75</v>
      </c>
      <c r="T61" s="23">
        <v>5</v>
      </c>
      <c r="U61" s="23">
        <v>2.75</v>
      </c>
      <c r="W61" s="23">
        <v>5</v>
      </c>
      <c r="X61" s="23">
        <v>11</v>
      </c>
      <c r="Z61" s="23">
        <v>5</v>
      </c>
      <c r="AA61" s="23">
        <v>2.25</v>
      </c>
      <c r="AC61" s="23">
        <v>5</v>
      </c>
      <c r="AD61" s="23">
        <v>9.5</v>
      </c>
      <c r="AF61" s="23">
        <v>5</v>
      </c>
      <c r="AG61" s="23">
        <v>5</v>
      </c>
      <c r="AI61" s="23">
        <v>5</v>
      </c>
      <c r="AJ61" s="23">
        <v>0</v>
      </c>
      <c r="AL61" s="23">
        <v>5</v>
      </c>
      <c r="AM61" s="23">
        <v>4.6500000000000004</v>
      </c>
      <c r="AO61" s="23">
        <v>3</v>
      </c>
      <c r="AP61" s="23">
        <v>0</v>
      </c>
      <c r="AR61" s="23">
        <v>3</v>
      </c>
      <c r="AS61" s="23">
        <v>0</v>
      </c>
      <c r="AU61" s="23">
        <v>3</v>
      </c>
      <c r="AV61" s="23">
        <v>1.2</v>
      </c>
      <c r="AX61" s="23">
        <v>1</v>
      </c>
      <c r="AY61" s="23">
        <v>0</v>
      </c>
      <c r="BA61" s="23">
        <v>1</v>
      </c>
      <c r="BB61" s="23">
        <v>6</v>
      </c>
      <c r="BD61" s="23">
        <v>2</v>
      </c>
      <c r="BE61" s="23">
        <v>7.5</v>
      </c>
      <c r="BG61" s="23">
        <v>3</v>
      </c>
      <c r="BH61" s="23">
        <v>0</v>
      </c>
      <c r="BJ61" s="23">
        <v>3</v>
      </c>
      <c r="BK61" s="23">
        <v>3.25</v>
      </c>
      <c r="BM61" s="23">
        <v>2</v>
      </c>
      <c r="BN61" s="23">
        <v>3.5</v>
      </c>
      <c r="BV61" s="23">
        <v>3</v>
      </c>
      <c r="BW61" s="23">
        <v>0</v>
      </c>
      <c r="CZ61" s="23">
        <v>1</v>
      </c>
      <c r="DA61" s="23">
        <v>0</v>
      </c>
      <c r="DR61" s="23">
        <v>1</v>
      </c>
      <c r="DS61" s="23">
        <v>0</v>
      </c>
      <c r="GF61" s="23">
        <v>1</v>
      </c>
      <c r="GG61" s="23">
        <v>0</v>
      </c>
      <c r="GI61" s="23">
        <v>1</v>
      </c>
      <c r="GJ61" s="23">
        <v>0</v>
      </c>
      <c r="GL61" s="23">
        <v>1</v>
      </c>
      <c r="GM61" s="23">
        <v>0</v>
      </c>
      <c r="GR61" s="23">
        <v>2</v>
      </c>
      <c r="GS61" s="23">
        <v>5.5</v>
      </c>
      <c r="IJ61" s="51">
        <v>9.4499999999999993</v>
      </c>
      <c r="IK61" s="51">
        <f t="shared" si="0"/>
        <v>9.4499999999999993</v>
      </c>
    </row>
    <row r="62" spans="1:247" x14ac:dyDescent="0.25">
      <c r="A62" s="21" t="s">
        <v>92</v>
      </c>
      <c r="B62" s="25" t="s">
        <v>9</v>
      </c>
      <c r="C62" s="21" t="s">
        <v>149</v>
      </c>
      <c r="E62" s="23">
        <v>5</v>
      </c>
      <c r="F62" s="23">
        <v>0</v>
      </c>
      <c r="H62" s="23">
        <v>5</v>
      </c>
      <c r="I62" s="23">
        <v>0</v>
      </c>
      <c r="K62" s="23">
        <v>5</v>
      </c>
      <c r="L62" s="23">
        <v>0</v>
      </c>
      <c r="N62" s="23">
        <v>4</v>
      </c>
      <c r="O62" s="23">
        <v>3.25</v>
      </c>
      <c r="Q62" s="23">
        <v>4</v>
      </c>
      <c r="R62" s="23">
        <v>3</v>
      </c>
      <c r="T62" s="23">
        <v>5</v>
      </c>
      <c r="U62" s="23">
        <v>1.5</v>
      </c>
      <c r="Z62" s="23">
        <v>5</v>
      </c>
      <c r="AA62" s="23">
        <v>7</v>
      </c>
      <c r="AC62" s="23">
        <v>5</v>
      </c>
      <c r="AD62" s="23">
        <v>15.4</v>
      </c>
      <c r="AF62" s="23">
        <v>3</v>
      </c>
      <c r="AG62" s="23">
        <v>0</v>
      </c>
      <c r="AI62" s="23">
        <v>5</v>
      </c>
      <c r="AJ62" s="23">
        <v>6.75</v>
      </c>
      <c r="AL62" s="23">
        <v>3</v>
      </c>
      <c r="AM62" s="23">
        <v>7</v>
      </c>
      <c r="AO62" s="23">
        <v>4</v>
      </c>
      <c r="AP62" s="23">
        <v>0</v>
      </c>
      <c r="AR62" s="23">
        <v>4</v>
      </c>
      <c r="AS62" s="23">
        <v>8.5</v>
      </c>
      <c r="AU62" s="23">
        <v>5</v>
      </c>
      <c r="AV62" s="23">
        <v>0</v>
      </c>
      <c r="AX62" s="23">
        <v>5</v>
      </c>
      <c r="AY62" s="23">
        <v>17.5</v>
      </c>
      <c r="BA62" s="23">
        <v>5</v>
      </c>
      <c r="BB62" s="23">
        <v>6.5</v>
      </c>
      <c r="BD62" s="23">
        <v>5</v>
      </c>
      <c r="BE62" s="23">
        <v>6.5</v>
      </c>
      <c r="BG62" s="23">
        <v>5</v>
      </c>
      <c r="BH62" s="23">
        <v>8.6999999999999993</v>
      </c>
      <c r="BJ62" s="23">
        <v>5</v>
      </c>
      <c r="BK62" s="23">
        <v>0</v>
      </c>
      <c r="BM62" s="23">
        <v>5</v>
      </c>
      <c r="BN62" s="23">
        <v>0</v>
      </c>
      <c r="BP62" s="23">
        <v>5</v>
      </c>
      <c r="BQ62" s="23">
        <v>1.2</v>
      </c>
      <c r="BS62" s="23">
        <v>4</v>
      </c>
      <c r="BT62" s="23">
        <v>6.4</v>
      </c>
      <c r="BV62" s="23">
        <v>5</v>
      </c>
      <c r="BW62" s="23">
        <v>7.4</v>
      </c>
      <c r="BY62" s="23">
        <v>3</v>
      </c>
      <c r="BZ62" s="23">
        <v>0</v>
      </c>
      <c r="CB62" s="23">
        <v>5</v>
      </c>
      <c r="CC62" s="23">
        <v>6.2</v>
      </c>
      <c r="CE62" s="23">
        <v>4</v>
      </c>
      <c r="CF62" s="23">
        <v>6.5</v>
      </c>
      <c r="CH62" s="23">
        <v>5</v>
      </c>
      <c r="CI62" s="23">
        <v>11</v>
      </c>
      <c r="CK62" s="23">
        <v>5</v>
      </c>
      <c r="CL62" s="23">
        <v>2.2000000000000002</v>
      </c>
      <c r="CN62" s="23">
        <v>4</v>
      </c>
      <c r="CO62" s="23">
        <v>2.25</v>
      </c>
      <c r="CQ62" s="23">
        <v>5</v>
      </c>
      <c r="CR62" s="23">
        <v>2.5</v>
      </c>
      <c r="CT62" s="23">
        <v>5</v>
      </c>
      <c r="CU62" s="23">
        <v>5</v>
      </c>
      <c r="CW62" s="23">
        <v>5</v>
      </c>
      <c r="CX62" s="23">
        <v>0</v>
      </c>
      <c r="CZ62" s="23">
        <v>5</v>
      </c>
      <c r="DA62" s="23">
        <v>17.5</v>
      </c>
      <c r="DC62" s="23">
        <v>4</v>
      </c>
      <c r="DD62" s="23">
        <v>8.75</v>
      </c>
      <c r="DF62" s="23">
        <v>5</v>
      </c>
      <c r="DG62" s="23">
        <v>8</v>
      </c>
      <c r="DI62" s="23">
        <v>5</v>
      </c>
      <c r="DJ62" s="23">
        <v>7.75</v>
      </c>
      <c r="DL62" s="23">
        <v>5</v>
      </c>
      <c r="DM62" s="23">
        <v>1.1000000000000001</v>
      </c>
      <c r="DO62" s="23">
        <v>5</v>
      </c>
      <c r="DP62" s="23">
        <v>7.1</v>
      </c>
      <c r="DR62" s="23">
        <v>5</v>
      </c>
      <c r="DS62" s="23">
        <v>4.75</v>
      </c>
      <c r="DU62" s="23">
        <v>5</v>
      </c>
      <c r="DV62" s="23">
        <v>0.9</v>
      </c>
      <c r="DX62" s="23">
        <v>5</v>
      </c>
      <c r="DY62" s="23">
        <v>1.4</v>
      </c>
      <c r="EA62" s="23">
        <v>5</v>
      </c>
      <c r="EB62" s="23">
        <v>3.75</v>
      </c>
      <c r="ED62" s="23">
        <v>4</v>
      </c>
      <c r="EE62" s="23">
        <v>3.25</v>
      </c>
      <c r="EG62" s="23">
        <v>4</v>
      </c>
      <c r="EH62" s="23">
        <v>0</v>
      </c>
      <c r="EJ62" s="23">
        <v>3</v>
      </c>
      <c r="EK62" s="23">
        <v>0</v>
      </c>
      <c r="EM62" s="23">
        <v>5</v>
      </c>
      <c r="EN62" s="23">
        <v>5.25</v>
      </c>
      <c r="EP62" s="23">
        <v>3</v>
      </c>
      <c r="EQ62" s="23">
        <v>0</v>
      </c>
      <c r="ES62" s="23">
        <v>3</v>
      </c>
      <c r="ET62" s="23">
        <v>3</v>
      </c>
      <c r="EV62" s="23">
        <v>3</v>
      </c>
      <c r="EW62" s="23">
        <v>0</v>
      </c>
      <c r="EY62" s="23">
        <v>4</v>
      </c>
      <c r="EZ62" s="23">
        <v>1.6</v>
      </c>
      <c r="FB62" s="23">
        <v>2</v>
      </c>
      <c r="FC62" s="23">
        <v>0</v>
      </c>
      <c r="FE62" s="23">
        <v>5</v>
      </c>
      <c r="FF62" s="23">
        <v>3.5</v>
      </c>
      <c r="FH62" s="23">
        <v>5</v>
      </c>
      <c r="FI62" s="23">
        <v>1</v>
      </c>
      <c r="FK62" s="23">
        <v>5</v>
      </c>
      <c r="FL62" s="23">
        <v>0</v>
      </c>
      <c r="FN62" s="23">
        <v>5</v>
      </c>
      <c r="FO62" s="23">
        <v>7.5</v>
      </c>
      <c r="FQ62" s="23">
        <v>5</v>
      </c>
      <c r="FR62" s="23">
        <v>1.5</v>
      </c>
      <c r="FT62" s="23">
        <v>5</v>
      </c>
      <c r="FU62" s="23">
        <v>6.0500000000000007</v>
      </c>
      <c r="FW62" s="23">
        <v>2</v>
      </c>
      <c r="FX62" s="23">
        <v>0</v>
      </c>
      <c r="FZ62" s="23">
        <v>4</v>
      </c>
      <c r="GA62" s="23">
        <v>4.5</v>
      </c>
      <c r="GC62" s="23">
        <v>5</v>
      </c>
      <c r="GD62" s="23">
        <v>5.5</v>
      </c>
      <c r="GF62" s="23">
        <v>5</v>
      </c>
      <c r="GG62" s="23">
        <v>0</v>
      </c>
      <c r="GI62" s="23">
        <v>2</v>
      </c>
      <c r="GJ62" s="23">
        <v>1.3</v>
      </c>
      <c r="GL62" s="23">
        <v>1</v>
      </c>
      <c r="GM62" s="23">
        <v>6</v>
      </c>
      <c r="GO62" s="23">
        <v>1</v>
      </c>
      <c r="GP62" s="23">
        <v>6.5</v>
      </c>
      <c r="GR62" s="23">
        <v>1</v>
      </c>
      <c r="GS62" s="23">
        <v>0</v>
      </c>
      <c r="GU62" s="23">
        <v>5</v>
      </c>
      <c r="GV62" s="23">
        <v>9.4</v>
      </c>
      <c r="GX62" s="23">
        <v>5</v>
      </c>
      <c r="GY62" s="23">
        <v>0</v>
      </c>
      <c r="HA62" s="23">
        <v>4</v>
      </c>
      <c r="HB62" s="23">
        <v>3.9</v>
      </c>
      <c r="HD62" s="23">
        <v>3</v>
      </c>
      <c r="HE62" s="23">
        <v>5</v>
      </c>
      <c r="HJ62" s="23">
        <v>2</v>
      </c>
      <c r="HK62" s="23">
        <v>6</v>
      </c>
      <c r="HM62" s="23">
        <v>5</v>
      </c>
      <c r="HN62" s="23">
        <v>5.8</v>
      </c>
      <c r="HP62" s="23">
        <v>3</v>
      </c>
      <c r="HQ62" s="23">
        <v>6.25</v>
      </c>
      <c r="HS62" s="23">
        <v>3</v>
      </c>
      <c r="HT62" s="23">
        <v>0</v>
      </c>
      <c r="HY62" s="23">
        <v>4</v>
      </c>
      <c r="HZ62" s="23">
        <v>0</v>
      </c>
      <c r="IB62" s="23">
        <v>5</v>
      </c>
      <c r="IC62" s="23">
        <v>10.85</v>
      </c>
      <c r="IE62" s="23">
        <v>1</v>
      </c>
      <c r="IF62" s="23">
        <v>0</v>
      </c>
      <c r="IH62" s="23">
        <v>1</v>
      </c>
      <c r="II62" s="23">
        <v>1</v>
      </c>
      <c r="IJ62" s="51">
        <v>36.25</v>
      </c>
      <c r="IK62" s="51">
        <f t="shared" si="0"/>
        <v>36.25</v>
      </c>
    </row>
    <row r="63" spans="1:247" hidden="1" x14ac:dyDescent="0.25">
      <c r="A63" s="21" t="s">
        <v>94</v>
      </c>
      <c r="B63" s="25" t="s">
        <v>93</v>
      </c>
      <c r="C63" s="21" t="s">
        <v>148</v>
      </c>
      <c r="E63" s="23">
        <v>5</v>
      </c>
      <c r="F63" s="23">
        <v>3.5</v>
      </c>
      <c r="H63" s="23">
        <v>5</v>
      </c>
      <c r="I63" s="23">
        <v>5.25</v>
      </c>
      <c r="K63" s="23">
        <v>5</v>
      </c>
      <c r="L63" s="23">
        <v>3.5</v>
      </c>
      <c r="N63" s="23">
        <v>5</v>
      </c>
      <c r="O63" s="23">
        <v>0</v>
      </c>
      <c r="Q63" s="23">
        <v>5</v>
      </c>
      <c r="R63" s="23">
        <v>22.5</v>
      </c>
      <c r="T63" s="23">
        <v>5</v>
      </c>
      <c r="U63" s="23">
        <v>6.75</v>
      </c>
      <c r="W63" s="23">
        <v>5</v>
      </c>
      <c r="X63" s="23">
        <v>4.4000000000000004</v>
      </c>
      <c r="Z63" s="23">
        <v>5</v>
      </c>
      <c r="AA63" s="23">
        <v>9.25</v>
      </c>
      <c r="AC63" s="23">
        <v>5</v>
      </c>
      <c r="AD63" s="23">
        <v>6.5</v>
      </c>
      <c r="AF63" s="23">
        <v>5</v>
      </c>
      <c r="AG63" s="23">
        <v>0</v>
      </c>
      <c r="AI63" s="23">
        <v>5</v>
      </c>
      <c r="AJ63" s="23">
        <v>0</v>
      </c>
      <c r="AL63" s="23">
        <v>5</v>
      </c>
      <c r="AM63" s="23">
        <v>0</v>
      </c>
      <c r="AO63" s="23">
        <v>5</v>
      </c>
      <c r="AP63" s="23">
        <v>0</v>
      </c>
      <c r="AR63" s="23">
        <v>5</v>
      </c>
      <c r="AS63" s="23">
        <v>1.7</v>
      </c>
      <c r="AU63" s="23">
        <v>5</v>
      </c>
      <c r="AV63" s="23">
        <v>0</v>
      </c>
      <c r="AW63" s="23">
        <v>-21.9</v>
      </c>
      <c r="EG63" s="23" t="e">
        <v>#N/A</v>
      </c>
      <c r="EH63" s="23" t="e">
        <v>#N/A</v>
      </c>
      <c r="EJ63" s="23" t="e">
        <v>#N/A</v>
      </c>
      <c r="EK63" s="23" t="e">
        <v>#N/A</v>
      </c>
      <c r="EM63" s="23" t="e">
        <v>#N/A</v>
      </c>
      <c r="EN63" s="23" t="e">
        <v>#N/A</v>
      </c>
      <c r="EP63" s="23" t="e">
        <v>#N/A</v>
      </c>
      <c r="EQ63" s="23" t="e">
        <v>#N/A</v>
      </c>
      <c r="ES63" s="23" t="e">
        <v>#N/A</v>
      </c>
      <c r="ET63" s="23" t="e">
        <v>#N/A</v>
      </c>
      <c r="EV63" s="23" t="e">
        <v>#N/A</v>
      </c>
      <c r="EW63" s="23" t="e">
        <v>#N/A</v>
      </c>
      <c r="EY63" s="23" t="e">
        <v>#N/A</v>
      </c>
      <c r="EZ63" s="23" t="e">
        <v>#N/A</v>
      </c>
      <c r="FB63" s="23" t="e">
        <v>#N/A</v>
      </c>
      <c r="FC63" s="23" t="e">
        <v>#N/A</v>
      </c>
      <c r="FE63" s="23" t="e">
        <v>#N/A</v>
      </c>
      <c r="FF63" s="23" t="e">
        <v>#N/A</v>
      </c>
      <c r="FH63" s="23" t="e">
        <v>#N/A</v>
      </c>
      <c r="FI63" s="23" t="e">
        <v>#N/A</v>
      </c>
      <c r="FK63" s="23" t="e">
        <v>#N/A</v>
      </c>
      <c r="FL63" s="23" t="e">
        <v>#N/A</v>
      </c>
      <c r="FN63" s="23" t="e">
        <v>#N/A</v>
      </c>
      <c r="FO63" s="23" t="e">
        <v>#N/A</v>
      </c>
      <c r="FQ63" s="23" t="e">
        <v>#N/A</v>
      </c>
      <c r="FR63" s="23" t="e">
        <v>#N/A</v>
      </c>
      <c r="FT63" s="23" t="e">
        <v>#N/A</v>
      </c>
      <c r="FU63" s="23" t="e">
        <v>#N/A</v>
      </c>
      <c r="FW63" s="23" t="e">
        <v>#N/A</v>
      </c>
      <c r="FX63" s="23" t="e">
        <v>#N/A</v>
      </c>
      <c r="FZ63" s="23" t="e">
        <v>#N/A</v>
      </c>
      <c r="GA63" s="23" t="e">
        <v>#N/A</v>
      </c>
      <c r="GC63" s="23" t="e">
        <v>#N/A</v>
      </c>
      <c r="GD63" s="23" t="e">
        <v>#N/A</v>
      </c>
      <c r="GF63" s="23" t="e">
        <v>#N/A</v>
      </c>
      <c r="GG63" s="23" t="e">
        <v>#N/A</v>
      </c>
      <c r="GI63" s="23" t="e">
        <v>#N/A</v>
      </c>
      <c r="GJ63" s="23" t="e">
        <v>#N/A</v>
      </c>
      <c r="GL63" s="23" t="e">
        <v>#N/A</v>
      </c>
      <c r="GM63" s="23" t="e">
        <v>#N/A</v>
      </c>
      <c r="GO63" s="23" t="e">
        <v>#N/A</v>
      </c>
      <c r="GP63" s="23" t="e">
        <v>#N/A</v>
      </c>
      <c r="GR63" s="23" t="e">
        <v>#N/A</v>
      </c>
      <c r="GS63" s="23" t="e">
        <v>#N/A</v>
      </c>
      <c r="GU63" s="23" t="e">
        <v>#N/A</v>
      </c>
      <c r="GV63" s="23" t="e">
        <v>#N/A</v>
      </c>
      <c r="GX63" s="23" t="e">
        <v>#N/A</v>
      </c>
      <c r="GY63" s="23" t="e">
        <v>#N/A</v>
      </c>
      <c r="HA63" s="23" t="e">
        <v>#N/A</v>
      </c>
      <c r="HB63" s="23" t="e">
        <v>#N/A</v>
      </c>
      <c r="HD63" s="23" t="e">
        <v>#N/A</v>
      </c>
      <c r="HE63" s="23" t="e">
        <v>#N/A</v>
      </c>
      <c r="HJ63" s="23" t="e">
        <v>#N/A</v>
      </c>
      <c r="HK63" s="23" t="e">
        <v>#N/A</v>
      </c>
      <c r="HM63" s="23" t="e">
        <v>#N/A</v>
      </c>
      <c r="HN63" s="23" t="e">
        <v>#N/A</v>
      </c>
      <c r="HP63" s="23" t="e">
        <v>#N/A</v>
      </c>
      <c r="HQ63" s="23" t="e">
        <v>#N/A</v>
      </c>
      <c r="HS63" s="23" t="e">
        <v>#N/A</v>
      </c>
      <c r="HT63" s="23" t="e">
        <v>#N/A</v>
      </c>
      <c r="HY63" s="23" t="e">
        <v>#N/A</v>
      </c>
      <c r="HZ63" s="23" t="e">
        <v>#N/A</v>
      </c>
      <c r="IB63" s="23" t="e">
        <v>#N/A</v>
      </c>
      <c r="IC63" s="23" t="e">
        <v>#N/A</v>
      </c>
      <c r="IE63" s="23" t="e">
        <v>#N/A</v>
      </c>
      <c r="IF63" s="23" t="e">
        <v>#N/A</v>
      </c>
      <c r="IH63" s="23" t="e">
        <v>#N/A</v>
      </c>
      <c r="II63" s="23" t="e">
        <v>#N/A</v>
      </c>
      <c r="IJ63" s="51" t="e">
        <v>#N/A</v>
      </c>
      <c r="IK63" s="51" t="e">
        <f t="shared" si="0"/>
        <v>#N/A</v>
      </c>
    </row>
    <row r="64" spans="1:247" x14ac:dyDescent="0.25">
      <c r="A64" s="21" t="s">
        <v>147</v>
      </c>
      <c r="B64" s="25" t="s">
        <v>23</v>
      </c>
      <c r="C64" s="21" t="s">
        <v>146</v>
      </c>
      <c r="E64" s="23">
        <v>2</v>
      </c>
      <c r="F64" s="23">
        <v>0</v>
      </c>
      <c r="H64" s="23">
        <v>2</v>
      </c>
      <c r="I64" s="23">
        <v>6.25</v>
      </c>
      <c r="N64" s="23">
        <v>1</v>
      </c>
      <c r="O64" s="23">
        <v>0</v>
      </c>
      <c r="Q64" s="23">
        <v>1</v>
      </c>
      <c r="R64" s="23">
        <v>0</v>
      </c>
      <c r="T64" s="23">
        <v>1</v>
      </c>
      <c r="U64" s="23">
        <v>0</v>
      </c>
      <c r="AC64" s="23">
        <v>2</v>
      </c>
      <c r="AD64" s="23">
        <v>0</v>
      </c>
      <c r="AL64" s="23">
        <v>1</v>
      </c>
      <c r="AM64" s="23">
        <v>0</v>
      </c>
      <c r="AO64" s="23">
        <v>2</v>
      </c>
      <c r="AP64" s="23">
        <v>0</v>
      </c>
      <c r="BA64" s="23">
        <v>1</v>
      </c>
      <c r="BB64" s="23">
        <v>0</v>
      </c>
      <c r="BY64" s="23">
        <v>1</v>
      </c>
      <c r="BZ64" s="23">
        <v>0</v>
      </c>
      <c r="FE64" s="23">
        <v>4</v>
      </c>
      <c r="FF64" s="23">
        <v>0</v>
      </c>
      <c r="FK64" s="23">
        <v>2</v>
      </c>
      <c r="FL64" s="23">
        <v>14.5</v>
      </c>
      <c r="FW64" s="23">
        <v>1</v>
      </c>
      <c r="FX64" s="23">
        <v>0</v>
      </c>
      <c r="GL64" s="23">
        <v>1</v>
      </c>
      <c r="GM64" s="23">
        <v>0</v>
      </c>
      <c r="GR64" s="23">
        <v>5</v>
      </c>
      <c r="GS64" s="23">
        <v>4.5</v>
      </c>
      <c r="GU64" s="23">
        <v>3</v>
      </c>
      <c r="GV64" s="23">
        <v>0</v>
      </c>
      <c r="HJ64" s="23">
        <v>3</v>
      </c>
      <c r="HK64" s="23">
        <v>1</v>
      </c>
      <c r="HP64" s="23">
        <v>3</v>
      </c>
      <c r="HQ64" s="23">
        <v>5.5</v>
      </c>
      <c r="HS64" s="23">
        <v>1</v>
      </c>
      <c r="HT64" s="23">
        <v>1.2000000000000002</v>
      </c>
      <c r="HY64" s="23">
        <v>1</v>
      </c>
      <c r="HZ64" s="23">
        <v>0</v>
      </c>
      <c r="IH64" s="23">
        <v>1</v>
      </c>
      <c r="II64" s="23">
        <v>5</v>
      </c>
      <c r="IJ64" s="51">
        <v>19.95</v>
      </c>
      <c r="IK64" s="51">
        <f t="shared" si="0"/>
        <v>23.95</v>
      </c>
    </row>
    <row r="65" spans="1:246" hidden="1" x14ac:dyDescent="0.25">
      <c r="A65" s="21" t="s">
        <v>46</v>
      </c>
      <c r="B65" s="25" t="s">
        <v>12</v>
      </c>
      <c r="C65" s="21" t="s">
        <v>145</v>
      </c>
      <c r="FB65" s="23" t="e">
        <v>#N/A</v>
      </c>
      <c r="FC65" s="23" t="e">
        <v>#N/A</v>
      </c>
      <c r="FE65" s="23" t="e">
        <v>#N/A</v>
      </c>
      <c r="FF65" s="23" t="e">
        <v>#N/A</v>
      </c>
      <c r="FK65" s="23" t="e">
        <v>#N/A</v>
      </c>
      <c r="FL65" s="23" t="e">
        <v>#N/A</v>
      </c>
      <c r="FW65" s="23" t="e">
        <v>#N/A</v>
      </c>
      <c r="FX65" s="23" t="e">
        <v>#N/A</v>
      </c>
      <c r="GL65" s="23" t="e">
        <v>#N/A</v>
      </c>
      <c r="GM65" s="23" t="e">
        <v>#N/A</v>
      </c>
      <c r="GO65" s="23" t="e">
        <v>#N/A</v>
      </c>
      <c r="GP65" s="23" t="e">
        <v>#N/A</v>
      </c>
      <c r="GR65" s="23" t="e">
        <v>#N/A</v>
      </c>
      <c r="GS65" s="23" t="e">
        <v>#N/A</v>
      </c>
      <c r="GU65" s="23" t="e">
        <v>#N/A</v>
      </c>
      <c r="GV65" s="23" t="e">
        <v>#N/A</v>
      </c>
      <c r="HJ65" s="23" t="e">
        <v>#N/A</v>
      </c>
      <c r="HK65" s="23" t="e">
        <v>#N/A</v>
      </c>
      <c r="HP65" s="23" t="e">
        <v>#N/A</v>
      </c>
      <c r="HQ65" s="23" t="e">
        <v>#N/A</v>
      </c>
      <c r="HS65" s="23" t="e">
        <v>#N/A</v>
      </c>
      <c r="HT65" s="23" t="e">
        <v>#N/A</v>
      </c>
      <c r="HY65" s="23" t="e">
        <v>#N/A</v>
      </c>
      <c r="HZ65" s="23" t="e">
        <v>#N/A</v>
      </c>
      <c r="IH65" s="23" t="e">
        <v>#N/A</v>
      </c>
      <c r="II65" s="23" t="e">
        <v>#N/A</v>
      </c>
      <c r="IJ65" s="51" t="e">
        <v>#N/A</v>
      </c>
      <c r="IK65" s="51" t="e">
        <f t="shared" si="0"/>
        <v>#N/A</v>
      </c>
    </row>
    <row r="66" spans="1:246" s="26" customFormat="1" hidden="1" x14ac:dyDescent="0.25">
      <c r="A66" s="21" t="s">
        <v>144</v>
      </c>
      <c r="B66" s="25" t="s">
        <v>44</v>
      </c>
      <c r="C66" s="21" t="s">
        <v>143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 t="e">
        <v>#N/A</v>
      </c>
      <c r="FC66" s="23" t="e">
        <v>#N/A</v>
      </c>
      <c r="FD66" s="23"/>
      <c r="FE66" s="23" t="e">
        <v>#N/A</v>
      </c>
      <c r="FF66" s="23" t="e">
        <v>#N/A</v>
      </c>
      <c r="FG66" s="23"/>
      <c r="FH66" s="23"/>
      <c r="FI66" s="23"/>
      <c r="FJ66" s="23"/>
      <c r="FK66" s="23" t="e">
        <v>#N/A</v>
      </c>
      <c r="FL66" s="23" t="e">
        <v>#N/A</v>
      </c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 t="e">
        <v>#N/A</v>
      </c>
      <c r="FX66" s="23" t="e">
        <v>#N/A</v>
      </c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 t="e">
        <v>#N/A</v>
      </c>
      <c r="GM66" s="23" t="e">
        <v>#N/A</v>
      </c>
      <c r="GN66" s="23"/>
      <c r="GO66" s="23" t="e">
        <v>#N/A</v>
      </c>
      <c r="GP66" s="23" t="e">
        <v>#N/A</v>
      </c>
      <c r="GQ66" s="23"/>
      <c r="GR66" s="23" t="e">
        <v>#N/A</v>
      </c>
      <c r="GS66" s="23" t="e">
        <v>#N/A</v>
      </c>
      <c r="GT66" s="23"/>
      <c r="GU66" s="23" t="e">
        <v>#N/A</v>
      </c>
      <c r="GV66" s="23" t="e">
        <v>#N/A</v>
      </c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 t="e">
        <v>#N/A</v>
      </c>
      <c r="HK66" s="23" t="e">
        <v>#N/A</v>
      </c>
      <c r="HL66" s="23"/>
      <c r="HM66" s="23"/>
      <c r="HN66" s="23"/>
      <c r="HO66" s="23"/>
      <c r="HP66" s="23" t="e">
        <v>#N/A</v>
      </c>
      <c r="HQ66" s="23" t="e">
        <v>#N/A</v>
      </c>
      <c r="HR66" s="23"/>
      <c r="HS66" s="23" t="e">
        <v>#N/A</v>
      </c>
      <c r="HT66" s="23" t="e">
        <v>#N/A</v>
      </c>
      <c r="HU66" s="23"/>
      <c r="HV66" s="23"/>
      <c r="HW66" s="23"/>
      <c r="HX66" s="23"/>
      <c r="HY66" s="23" t="e">
        <v>#N/A</v>
      </c>
      <c r="HZ66" s="23" t="e">
        <v>#N/A</v>
      </c>
      <c r="IA66" s="23"/>
      <c r="IB66" s="23"/>
      <c r="IC66" s="23"/>
      <c r="ID66" s="23"/>
      <c r="IE66" s="23"/>
      <c r="IF66" s="23"/>
      <c r="IG66" s="23"/>
      <c r="IH66" s="23" t="e">
        <v>#N/A</v>
      </c>
      <c r="II66" s="23" t="e">
        <v>#N/A</v>
      </c>
      <c r="IJ66" s="51" t="e">
        <v>#N/A</v>
      </c>
      <c r="IK66" s="51" t="e">
        <f t="shared" si="0"/>
        <v>#N/A</v>
      </c>
      <c r="IL66" s="50"/>
    </row>
    <row r="67" spans="1:246" s="26" customFormat="1" x14ac:dyDescent="0.25">
      <c r="A67" s="21" t="s">
        <v>237</v>
      </c>
      <c r="B67" s="25" t="s">
        <v>238</v>
      </c>
      <c r="C67" s="21" t="s">
        <v>239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v>5</v>
      </c>
      <c r="Q67" s="23"/>
      <c r="R67" s="23"/>
      <c r="S67" s="23"/>
      <c r="T67" s="23">
        <v>5</v>
      </c>
      <c r="U67" s="23">
        <v>1.2000000000000002</v>
      </c>
      <c r="V67" s="23">
        <v>5</v>
      </c>
      <c r="W67" s="23">
        <v>1</v>
      </c>
      <c r="X67" s="23">
        <v>1.5</v>
      </c>
      <c r="Y67" s="23"/>
      <c r="Z67" s="23">
        <v>2</v>
      </c>
      <c r="AA67" s="23">
        <v>0</v>
      </c>
      <c r="AB67" s="23"/>
      <c r="AC67" s="23">
        <v>2</v>
      </c>
      <c r="AD67" s="23">
        <v>0.9</v>
      </c>
      <c r="AE67" s="23">
        <v>5</v>
      </c>
      <c r="AF67" s="23">
        <v>1</v>
      </c>
      <c r="AG67" s="23">
        <v>0.6</v>
      </c>
      <c r="AH67" s="23"/>
      <c r="AI67" s="23">
        <v>2</v>
      </c>
      <c r="AJ67" s="23">
        <v>4</v>
      </c>
      <c r="AK67" s="23"/>
      <c r="AL67" s="23">
        <v>1</v>
      </c>
      <c r="AM67" s="23">
        <v>0</v>
      </c>
      <c r="AN67" s="23"/>
      <c r="AO67" s="23">
        <v>2</v>
      </c>
      <c r="AP67" s="23">
        <v>0</v>
      </c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>
        <v>1</v>
      </c>
      <c r="CF67" s="23">
        <v>4.5</v>
      </c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>
        <v>1</v>
      </c>
      <c r="GM67" s="23">
        <v>0</v>
      </c>
      <c r="GN67" s="23"/>
      <c r="GO67" s="23">
        <v>1</v>
      </c>
      <c r="GP67" s="23">
        <v>1.3</v>
      </c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51">
        <v>10</v>
      </c>
      <c r="IK67" s="51">
        <f t="shared" si="0"/>
        <v>10</v>
      </c>
      <c r="IL67" s="50"/>
    </row>
    <row r="68" spans="1:246" s="26" customFormat="1" x14ac:dyDescent="0.25">
      <c r="A68" s="21" t="s">
        <v>231</v>
      </c>
      <c r="B68" s="25" t="s">
        <v>233</v>
      </c>
      <c r="C68" s="21" t="s">
        <v>232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v>5</v>
      </c>
      <c r="Q68" s="23"/>
      <c r="R68" s="23"/>
      <c r="S68" s="23"/>
      <c r="T68" s="23">
        <v>5</v>
      </c>
      <c r="U68" s="23">
        <v>6</v>
      </c>
      <c r="V68" s="23"/>
      <c r="W68" s="23">
        <v>4</v>
      </c>
      <c r="X68" s="23">
        <v>1.2000000000000002</v>
      </c>
      <c r="Y68" s="23"/>
      <c r="Z68" s="23">
        <v>4</v>
      </c>
      <c r="AA68" s="23">
        <v>10.5</v>
      </c>
      <c r="AB68" s="23"/>
      <c r="AC68" s="23">
        <v>4</v>
      </c>
      <c r="AD68" s="23">
        <v>0.8</v>
      </c>
      <c r="AE68" s="23"/>
      <c r="AF68" s="23"/>
      <c r="AG68" s="23"/>
      <c r="AH68" s="23"/>
      <c r="AI68" s="23">
        <v>3</v>
      </c>
      <c r="AJ68" s="23">
        <v>0.9</v>
      </c>
      <c r="AK68" s="23"/>
      <c r="AL68" s="23"/>
      <c r="AM68" s="23"/>
      <c r="AN68" s="23"/>
      <c r="AO68" s="23">
        <v>2</v>
      </c>
      <c r="AP68" s="23">
        <v>14</v>
      </c>
      <c r="AQ68" s="23"/>
      <c r="AR68" s="23">
        <v>2</v>
      </c>
      <c r="AS68" s="23">
        <v>0</v>
      </c>
      <c r="AT68" s="23"/>
      <c r="AU68" s="23">
        <v>1</v>
      </c>
      <c r="AV68" s="23">
        <v>3.25</v>
      </c>
      <c r="AW68" s="23"/>
      <c r="AX68" s="23"/>
      <c r="AY68" s="23"/>
      <c r="AZ68" s="23"/>
      <c r="BA68" s="23"/>
      <c r="BB68" s="23"/>
      <c r="BC68" s="23"/>
      <c r="BD68" s="23">
        <v>2</v>
      </c>
      <c r="BE68" s="23">
        <v>8</v>
      </c>
      <c r="BF68" s="23"/>
      <c r="BG68" s="23"/>
      <c r="BH68" s="23"/>
      <c r="BI68" s="23"/>
      <c r="BJ68" s="23">
        <v>2</v>
      </c>
      <c r="BK68" s="23">
        <v>6</v>
      </c>
      <c r="BL68" s="23"/>
      <c r="BM68" s="23">
        <v>4</v>
      </c>
      <c r="BN68" s="23">
        <v>6.7</v>
      </c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>
        <v>3</v>
      </c>
      <c r="BZ68" s="23">
        <v>0.9</v>
      </c>
      <c r="CA68" s="23"/>
      <c r="CB68" s="23">
        <v>1</v>
      </c>
      <c r="CC68" s="23">
        <v>2.5</v>
      </c>
      <c r="CD68" s="23"/>
      <c r="CE68" s="23">
        <v>1</v>
      </c>
      <c r="CF68" s="23">
        <v>0.9</v>
      </c>
      <c r="CG68" s="23"/>
      <c r="CH68" s="23">
        <v>2</v>
      </c>
      <c r="CI68" s="23">
        <v>4.5999999999999996</v>
      </c>
      <c r="CJ68" s="23"/>
      <c r="CK68" s="23">
        <v>2</v>
      </c>
      <c r="CL68" s="23">
        <v>0</v>
      </c>
      <c r="CM68" s="23"/>
      <c r="CN68" s="23"/>
      <c r="CO68" s="23"/>
      <c r="CP68" s="23"/>
      <c r="CQ68" s="23">
        <v>2</v>
      </c>
      <c r="CR68" s="23">
        <v>3</v>
      </c>
      <c r="CS68" s="23"/>
      <c r="CT68" s="23"/>
      <c r="CU68" s="23"/>
      <c r="CV68" s="23"/>
      <c r="CW68" s="23">
        <v>1</v>
      </c>
      <c r="CX68" s="23">
        <v>0.7</v>
      </c>
      <c r="CY68" s="23"/>
      <c r="CZ68" s="23">
        <v>1</v>
      </c>
      <c r="DA68" s="23">
        <v>0</v>
      </c>
      <c r="DB68" s="23"/>
      <c r="DC68" s="23">
        <v>5</v>
      </c>
      <c r="DD68" s="23">
        <v>5.25</v>
      </c>
      <c r="DE68" s="23"/>
      <c r="DF68" s="23"/>
      <c r="DG68" s="23"/>
      <c r="DH68" s="23"/>
      <c r="DI68" s="23">
        <v>2</v>
      </c>
      <c r="DJ68" s="23">
        <v>3.5</v>
      </c>
      <c r="DK68" s="23"/>
      <c r="DL68" s="23">
        <v>4</v>
      </c>
      <c r="DM68" s="23">
        <v>3.8</v>
      </c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>
        <v>2</v>
      </c>
      <c r="DY68" s="23">
        <v>0</v>
      </c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>
        <v>1</v>
      </c>
      <c r="EK68" s="23">
        <v>0</v>
      </c>
      <c r="EL68" s="23"/>
      <c r="EM68" s="23">
        <v>2</v>
      </c>
      <c r="EN68" s="23">
        <v>0</v>
      </c>
      <c r="EO68" s="23"/>
      <c r="EP68" s="23"/>
      <c r="EQ68" s="23"/>
      <c r="ER68" s="23"/>
      <c r="ES68" s="23">
        <v>3</v>
      </c>
      <c r="ET68" s="23">
        <v>1.2</v>
      </c>
      <c r="EU68" s="23"/>
      <c r="EV68" s="23"/>
      <c r="EW68" s="23"/>
      <c r="EX68" s="23"/>
      <c r="EY68" s="23">
        <v>3</v>
      </c>
      <c r="EZ68" s="23">
        <v>4</v>
      </c>
      <c r="FA68" s="23"/>
      <c r="FB68" s="23">
        <v>2</v>
      </c>
      <c r="FC68" s="23">
        <v>0</v>
      </c>
      <c r="FD68" s="23"/>
      <c r="FE68" s="23">
        <v>3</v>
      </c>
      <c r="FF68" s="23">
        <v>7</v>
      </c>
      <c r="FG68" s="23"/>
      <c r="FH68" s="23">
        <v>2</v>
      </c>
      <c r="FI68" s="23">
        <v>0</v>
      </c>
      <c r="FJ68" s="23"/>
      <c r="FK68" s="23">
        <v>5</v>
      </c>
      <c r="FL68" s="23">
        <v>3.25</v>
      </c>
      <c r="FM68" s="23"/>
      <c r="FN68" s="23">
        <v>2</v>
      </c>
      <c r="FO68" s="23">
        <v>3.5</v>
      </c>
      <c r="FP68" s="23"/>
      <c r="FQ68" s="23">
        <v>1</v>
      </c>
      <c r="FR68" s="23">
        <v>0</v>
      </c>
      <c r="FS68" s="23"/>
      <c r="FT68" s="23"/>
      <c r="FU68" s="23"/>
      <c r="FV68" s="23"/>
      <c r="FW68" s="23">
        <v>3</v>
      </c>
      <c r="FX68" s="23">
        <v>0</v>
      </c>
      <c r="FY68" s="23"/>
      <c r="FZ68" s="23">
        <v>4</v>
      </c>
      <c r="GA68" s="23">
        <v>3</v>
      </c>
      <c r="GB68" s="23"/>
      <c r="GC68" s="23"/>
      <c r="GD68" s="23"/>
      <c r="GE68" s="23"/>
      <c r="GF68" s="23"/>
      <c r="GG68" s="23"/>
      <c r="GH68" s="23"/>
      <c r="GI68" s="23">
        <v>1</v>
      </c>
      <c r="GJ68" s="23">
        <v>0</v>
      </c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>
        <v>1</v>
      </c>
      <c r="GV68" s="23">
        <v>0</v>
      </c>
      <c r="GW68" s="23"/>
      <c r="GX68" s="23"/>
      <c r="GY68" s="23"/>
      <c r="GZ68" s="23"/>
      <c r="HA68" s="23">
        <v>2</v>
      </c>
      <c r="HB68" s="23">
        <v>0</v>
      </c>
      <c r="HC68" s="23"/>
      <c r="HD68" s="23"/>
      <c r="HE68" s="23"/>
      <c r="HF68" s="23"/>
      <c r="HG68" s="23"/>
      <c r="HH68" s="23"/>
      <c r="HI68" s="23"/>
      <c r="HJ68" s="23">
        <v>1</v>
      </c>
      <c r="HK68" s="23">
        <v>0</v>
      </c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51">
        <v>14.45</v>
      </c>
      <c r="IK68" s="51">
        <f t="shared" si="0"/>
        <v>14.45</v>
      </c>
      <c r="IL68" s="50"/>
    </row>
    <row r="69" spans="1:246" x14ac:dyDescent="0.25">
      <c r="A69" s="21" t="s">
        <v>70</v>
      </c>
      <c r="B69" s="25" t="s">
        <v>21</v>
      </c>
      <c r="C69" s="21" t="s">
        <v>142</v>
      </c>
      <c r="H69" s="23">
        <v>2</v>
      </c>
      <c r="I69" s="23">
        <v>0</v>
      </c>
      <c r="Q69" s="23">
        <v>5</v>
      </c>
      <c r="R69" s="23">
        <v>0</v>
      </c>
      <c r="AL69" s="23">
        <v>1</v>
      </c>
      <c r="AM69" s="23">
        <v>0</v>
      </c>
      <c r="AO69" s="23">
        <v>1</v>
      </c>
      <c r="AP69" s="23">
        <v>0</v>
      </c>
      <c r="AX69" s="23">
        <v>4</v>
      </c>
      <c r="AY69" s="23">
        <v>0</v>
      </c>
      <c r="BA69" s="23">
        <v>3</v>
      </c>
      <c r="BB69" s="23">
        <v>0</v>
      </c>
      <c r="BJ69" s="23">
        <v>1</v>
      </c>
      <c r="BK69" s="23">
        <v>0</v>
      </c>
      <c r="CE69" s="23">
        <v>1</v>
      </c>
      <c r="CF69" s="23">
        <v>0</v>
      </c>
      <c r="CW69" s="23">
        <v>2</v>
      </c>
      <c r="CX69" s="23">
        <v>1.5</v>
      </c>
      <c r="CZ69" s="23">
        <v>2</v>
      </c>
      <c r="DA69" s="23">
        <v>0</v>
      </c>
      <c r="DF69" s="23">
        <v>1</v>
      </c>
      <c r="DG69" s="23">
        <v>1</v>
      </c>
      <c r="DU69" s="23">
        <v>2</v>
      </c>
      <c r="DV69" s="23">
        <v>0.7</v>
      </c>
      <c r="FB69" s="23">
        <v>1</v>
      </c>
      <c r="FC69" s="23">
        <v>0</v>
      </c>
      <c r="FK69" s="23">
        <v>1</v>
      </c>
      <c r="FL69" s="23">
        <v>0</v>
      </c>
      <c r="GU69" s="23">
        <v>2</v>
      </c>
      <c r="GV69" s="23">
        <v>6</v>
      </c>
      <c r="HM69" s="23">
        <v>1</v>
      </c>
      <c r="HN69" s="23">
        <v>4</v>
      </c>
      <c r="HS69" s="23">
        <v>3</v>
      </c>
      <c r="HT69" s="23">
        <v>1.2000000000000002</v>
      </c>
      <c r="IH69" s="23">
        <v>2</v>
      </c>
      <c r="II69" s="23">
        <v>0</v>
      </c>
      <c r="IJ69" s="51">
        <v>15.2</v>
      </c>
      <c r="IK69" s="51">
        <f t="shared" ref="IK69:IK78" si="1">IJ69+IG69-IH69+II69</f>
        <v>13.2</v>
      </c>
    </row>
    <row r="70" spans="1:246" x14ac:dyDescent="0.25">
      <c r="A70" s="21" t="s">
        <v>91</v>
      </c>
      <c r="B70" s="25" t="s">
        <v>7</v>
      </c>
      <c r="C70" s="21" t="s">
        <v>141</v>
      </c>
      <c r="E70" s="23">
        <v>4</v>
      </c>
      <c r="F70" s="23">
        <v>8</v>
      </c>
      <c r="H70" s="23">
        <v>5</v>
      </c>
      <c r="I70" s="23">
        <v>6.85</v>
      </c>
      <c r="K70" s="23">
        <v>5</v>
      </c>
      <c r="L70" s="23">
        <v>14</v>
      </c>
      <c r="N70" s="23">
        <v>3</v>
      </c>
      <c r="O70" s="23">
        <v>1.3</v>
      </c>
      <c r="Q70" s="23">
        <v>5</v>
      </c>
      <c r="R70" s="23">
        <v>0</v>
      </c>
      <c r="T70" s="23">
        <v>5</v>
      </c>
      <c r="U70" s="23">
        <v>15</v>
      </c>
      <c r="W70" s="23">
        <v>5</v>
      </c>
      <c r="X70" s="23">
        <v>1.4000000000000001</v>
      </c>
      <c r="Z70" s="23">
        <v>3</v>
      </c>
      <c r="AA70" s="23">
        <v>3.5</v>
      </c>
      <c r="AC70" s="23">
        <v>5</v>
      </c>
      <c r="AD70" s="23">
        <v>4.8</v>
      </c>
      <c r="AF70" s="23">
        <v>5</v>
      </c>
      <c r="AG70" s="23">
        <v>0</v>
      </c>
      <c r="AI70" s="23">
        <v>5</v>
      </c>
      <c r="AJ70" s="23">
        <v>13</v>
      </c>
      <c r="AL70" s="23">
        <v>5</v>
      </c>
      <c r="AM70" s="23">
        <v>18.75</v>
      </c>
      <c r="AO70" s="23">
        <v>5</v>
      </c>
      <c r="AP70" s="23">
        <v>0</v>
      </c>
      <c r="AR70" s="23">
        <v>5</v>
      </c>
      <c r="AS70" s="23">
        <v>0</v>
      </c>
      <c r="AU70" s="23">
        <v>4</v>
      </c>
      <c r="AV70" s="23">
        <v>8.5</v>
      </c>
      <c r="AX70" s="23">
        <v>5</v>
      </c>
      <c r="AY70" s="23">
        <v>1.6</v>
      </c>
      <c r="BA70" s="23">
        <v>4</v>
      </c>
      <c r="BB70" s="23">
        <v>1.4</v>
      </c>
      <c r="BD70" s="23">
        <v>5</v>
      </c>
      <c r="BE70" s="23">
        <v>0</v>
      </c>
      <c r="BG70" s="23">
        <v>5</v>
      </c>
      <c r="BH70" s="23">
        <v>2.6</v>
      </c>
      <c r="BJ70" s="23">
        <v>5</v>
      </c>
      <c r="BK70" s="23">
        <v>3.5</v>
      </c>
      <c r="BM70" s="23">
        <v>5</v>
      </c>
      <c r="BN70" s="23">
        <v>6</v>
      </c>
      <c r="BP70" s="23">
        <v>5</v>
      </c>
      <c r="BQ70" s="23">
        <v>3.75</v>
      </c>
      <c r="BS70" s="23">
        <v>5</v>
      </c>
      <c r="BT70" s="23">
        <v>0</v>
      </c>
      <c r="BV70" s="23">
        <v>5</v>
      </c>
      <c r="BW70" s="23">
        <v>2.75</v>
      </c>
      <c r="BY70" s="23">
        <v>5</v>
      </c>
      <c r="BZ70" s="23">
        <v>11</v>
      </c>
      <c r="CB70" s="23">
        <v>3</v>
      </c>
      <c r="CC70" s="23">
        <v>0</v>
      </c>
      <c r="CE70" s="23">
        <v>5</v>
      </c>
      <c r="CF70" s="23">
        <v>14.8</v>
      </c>
      <c r="CH70" s="23">
        <v>5</v>
      </c>
      <c r="CI70" s="23">
        <v>5.5</v>
      </c>
      <c r="CK70" s="23">
        <v>5</v>
      </c>
      <c r="CL70" s="23">
        <v>0</v>
      </c>
      <c r="CN70" s="23">
        <v>5</v>
      </c>
      <c r="CO70" s="23">
        <v>16</v>
      </c>
      <c r="CQ70" s="23">
        <v>3</v>
      </c>
      <c r="CR70" s="23">
        <v>9.5</v>
      </c>
      <c r="CT70" s="23">
        <v>5</v>
      </c>
      <c r="CU70" s="23">
        <v>13.25</v>
      </c>
      <c r="CW70" s="23">
        <v>5</v>
      </c>
      <c r="CX70" s="23">
        <v>8.5</v>
      </c>
      <c r="CZ70" s="23">
        <v>5</v>
      </c>
      <c r="DA70" s="23">
        <v>0</v>
      </c>
      <c r="DC70" s="23">
        <v>5</v>
      </c>
      <c r="DD70" s="23">
        <v>6.6</v>
      </c>
      <c r="DF70" s="23">
        <v>5</v>
      </c>
      <c r="DG70" s="23">
        <v>1.2</v>
      </c>
      <c r="DI70" s="23">
        <v>1</v>
      </c>
      <c r="DJ70" s="23">
        <v>0</v>
      </c>
      <c r="DL70" s="23">
        <v>5</v>
      </c>
      <c r="DM70" s="23">
        <v>11.25</v>
      </c>
      <c r="DO70" s="23">
        <v>4</v>
      </c>
      <c r="DP70" s="23">
        <v>0</v>
      </c>
      <c r="DR70" s="23">
        <v>4</v>
      </c>
      <c r="DS70" s="23">
        <v>8</v>
      </c>
      <c r="DU70" s="23">
        <v>5</v>
      </c>
      <c r="DV70" s="23">
        <v>7.75</v>
      </c>
      <c r="DX70" s="23">
        <v>5</v>
      </c>
      <c r="DY70" s="23">
        <v>0</v>
      </c>
      <c r="EA70" s="23">
        <v>5</v>
      </c>
      <c r="EB70" s="23">
        <v>1.3</v>
      </c>
      <c r="ED70" s="23">
        <v>5</v>
      </c>
      <c r="EE70" s="23">
        <v>0</v>
      </c>
      <c r="EG70" s="23">
        <v>5</v>
      </c>
      <c r="EH70" s="23">
        <v>12.5</v>
      </c>
      <c r="EJ70" s="23">
        <v>3</v>
      </c>
      <c r="EK70" s="23">
        <v>7.75</v>
      </c>
      <c r="EM70" s="23">
        <v>5</v>
      </c>
      <c r="EN70" s="23">
        <v>5.5</v>
      </c>
      <c r="EP70" s="23">
        <v>2</v>
      </c>
      <c r="EQ70" s="23">
        <v>0</v>
      </c>
      <c r="ES70" s="23">
        <v>5</v>
      </c>
      <c r="ET70" s="23">
        <v>10</v>
      </c>
      <c r="EV70" s="23">
        <v>3</v>
      </c>
      <c r="EW70" s="23">
        <v>0</v>
      </c>
      <c r="EY70" s="23">
        <v>5</v>
      </c>
      <c r="EZ70" s="23">
        <v>0</v>
      </c>
      <c r="FB70" s="23">
        <v>3</v>
      </c>
      <c r="FC70" s="23">
        <v>4.3499999999999996</v>
      </c>
      <c r="FE70" s="23">
        <v>5</v>
      </c>
      <c r="FF70" s="23">
        <v>0</v>
      </c>
      <c r="FH70" s="23">
        <v>2</v>
      </c>
      <c r="FI70" s="23">
        <v>0</v>
      </c>
      <c r="FK70" s="23">
        <v>5</v>
      </c>
      <c r="FL70" s="23">
        <v>7.5</v>
      </c>
      <c r="FN70" s="23">
        <v>4</v>
      </c>
      <c r="FO70" s="23">
        <v>0</v>
      </c>
      <c r="FQ70" s="23">
        <v>4</v>
      </c>
      <c r="FR70" s="23">
        <v>3.25</v>
      </c>
      <c r="FT70" s="23">
        <v>2</v>
      </c>
      <c r="FU70" s="23">
        <v>0</v>
      </c>
      <c r="FZ70" s="23">
        <v>5</v>
      </c>
      <c r="GA70" s="23">
        <v>0</v>
      </c>
      <c r="GC70" s="23">
        <v>5</v>
      </c>
      <c r="GD70" s="23">
        <v>14.5</v>
      </c>
      <c r="GF70" s="23">
        <v>5</v>
      </c>
      <c r="GG70" s="23">
        <v>9</v>
      </c>
      <c r="GI70" s="23">
        <v>5</v>
      </c>
      <c r="GJ70" s="23">
        <v>0</v>
      </c>
      <c r="GL70" s="23">
        <v>5</v>
      </c>
      <c r="GM70" s="23">
        <v>2.5</v>
      </c>
      <c r="GO70" s="23">
        <v>5</v>
      </c>
      <c r="GP70" s="23">
        <v>0.9</v>
      </c>
      <c r="GR70" s="23">
        <v>2</v>
      </c>
      <c r="GS70" s="23">
        <v>0</v>
      </c>
      <c r="GU70" s="23">
        <v>5</v>
      </c>
      <c r="GV70" s="23">
        <v>11.6</v>
      </c>
      <c r="GX70" s="23">
        <v>4</v>
      </c>
      <c r="GY70" s="23">
        <v>2.75</v>
      </c>
      <c r="HA70" s="23">
        <v>5</v>
      </c>
      <c r="HB70" s="23">
        <v>1</v>
      </c>
      <c r="HD70" s="23">
        <v>5</v>
      </c>
      <c r="HE70" s="23">
        <v>6.7</v>
      </c>
      <c r="HG70" s="23">
        <v>5</v>
      </c>
      <c r="HH70" s="23">
        <v>5.75</v>
      </c>
      <c r="HJ70" s="23">
        <v>5</v>
      </c>
      <c r="HK70" s="23">
        <v>3</v>
      </c>
      <c r="HM70" s="23">
        <v>5</v>
      </c>
      <c r="HN70" s="23">
        <v>3</v>
      </c>
      <c r="HP70" s="23">
        <v>4</v>
      </c>
      <c r="HQ70" s="23">
        <v>0</v>
      </c>
      <c r="HS70" s="23">
        <v>5</v>
      </c>
      <c r="HT70" s="23">
        <v>0</v>
      </c>
      <c r="HV70" s="23">
        <v>5</v>
      </c>
      <c r="HW70" s="23">
        <v>6.1</v>
      </c>
      <c r="HY70" s="23">
        <v>5</v>
      </c>
      <c r="HZ70" s="23">
        <v>4.45</v>
      </c>
      <c r="IB70" s="23">
        <v>5</v>
      </c>
      <c r="IC70" s="23">
        <v>2.5</v>
      </c>
      <c r="IE70" s="23">
        <v>3</v>
      </c>
      <c r="IF70" s="23">
        <v>6</v>
      </c>
      <c r="IH70" s="23">
        <v>5</v>
      </c>
      <c r="II70" s="23">
        <v>1</v>
      </c>
      <c r="IJ70" s="51">
        <v>52.650000000000013</v>
      </c>
      <c r="IK70" s="51">
        <f t="shared" si="1"/>
        <v>48.650000000000013</v>
      </c>
    </row>
    <row r="71" spans="1:246" s="26" customFormat="1" hidden="1" x14ac:dyDescent="0.25">
      <c r="A71" s="21" t="s">
        <v>140</v>
      </c>
      <c r="B71" s="25" t="s">
        <v>16</v>
      </c>
      <c r="C71" s="21" t="s">
        <v>139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 t="e">
        <v>#N/A</v>
      </c>
      <c r="EH71" s="23" t="e">
        <v>#N/A</v>
      </c>
      <c r="EI71" s="23"/>
      <c r="EJ71" s="23" t="e">
        <v>#N/A</v>
      </c>
      <c r="EK71" s="23" t="e">
        <v>#N/A</v>
      </c>
      <c r="EL71" s="23"/>
      <c r="EM71" s="23" t="e">
        <v>#N/A</v>
      </c>
      <c r="EN71" s="23" t="e">
        <v>#N/A</v>
      </c>
      <c r="EO71" s="23"/>
      <c r="EP71" s="23" t="e">
        <v>#N/A</v>
      </c>
      <c r="EQ71" s="23" t="e">
        <v>#N/A</v>
      </c>
      <c r="ER71" s="23"/>
      <c r="ES71" s="23" t="e">
        <v>#N/A</v>
      </c>
      <c r="ET71" s="23" t="e">
        <v>#N/A</v>
      </c>
      <c r="EU71" s="23"/>
      <c r="EV71" s="23" t="e">
        <v>#N/A</v>
      </c>
      <c r="EW71" s="23" t="e">
        <v>#N/A</v>
      </c>
      <c r="EX71" s="23"/>
      <c r="EY71" s="23" t="e">
        <v>#N/A</v>
      </c>
      <c r="EZ71" s="23" t="e">
        <v>#N/A</v>
      </c>
      <c r="FA71" s="23"/>
      <c r="FB71" s="23" t="e">
        <v>#N/A</v>
      </c>
      <c r="FC71" s="23" t="e">
        <v>#N/A</v>
      </c>
      <c r="FD71" s="23"/>
      <c r="FE71" s="23" t="e">
        <v>#N/A</v>
      </c>
      <c r="FF71" s="23" t="e">
        <v>#N/A</v>
      </c>
      <c r="FG71" s="23"/>
      <c r="FH71" s="23" t="e">
        <v>#N/A</v>
      </c>
      <c r="FI71" s="23" t="e">
        <v>#N/A</v>
      </c>
      <c r="FJ71" s="23"/>
      <c r="FK71" s="23" t="e">
        <v>#N/A</v>
      </c>
      <c r="FL71" s="23" t="e">
        <v>#N/A</v>
      </c>
      <c r="FM71" s="23"/>
      <c r="FN71" s="23" t="e">
        <v>#N/A</v>
      </c>
      <c r="FO71" s="23" t="e">
        <v>#N/A</v>
      </c>
      <c r="FP71" s="23"/>
      <c r="FQ71" s="23" t="e">
        <v>#N/A</v>
      </c>
      <c r="FR71" s="23" t="e">
        <v>#N/A</v>
      </c>
      <c r="FS71" s="23"/>
      <c r="FT71" s="23" t="e">
        <v>#N/A</v>
      </c>
      <c r="FU71" s="23" t="e">
        <v>#N/A</v>
      </c>
      <c r="FV71" s="23"/>
      <c r="FW71" s="23"/>
      <c r="FX71" s="23"/>
      <c r="FY71" s="23"/>
      <c r="FZ71" s="23" t="e">
        <v>#N/A</v>
      </c>
      <c r="GA71" s="23" t="e">
        <v>#N/A</v>
      </c>
      <c r="GB71" s="23"/>
      <c r="GC71" s="23" t="e">
        <v>#N/A</v>
      </c>
      <c r="GD71" s="23" t="e">
        <v>#N/A</v>
      </c>
      <c r="GE71" s="23"/>
      <c r="GF71" s="23" t="e">
        <v>#N/A</v>
      </c>
      <c r="GG71" s="23" t="e">
        <v>#N/A</v>
      </c>
      <c r="GH71" s="23"/>
      <c r="GI71" s="23" t="e">
        <v>#N/A</v>
      </c>
      <c r="GJ71" s="23" t="e">
        <v>#N/A</v>
      </c>
      <c r="GK71" s="23"/>
      <c r="GL71" s="23" t="e">
        <v>#N/A</v>
      </c>
      <c r="GM71" s="23" t="e">
        <v>#N/A</v>
      </c>
      <c r="GN71" s="23"/>
      <c r="GO71" s="23" t="e">
        <v>#N/A</v>
      </c>
      <c r="GP71" s="23" t="e">
        <v>#N/A</v>
      </c>
      <c r="GQ71" s="23"/>
      <c r="GR71" s="23" t="e">
        <v>#N/A</v>
      </c>
      <c r="GS71" s="23" t="e">
        <v>#N/A</v>
      </c>
      <c r="GT71" s="23"/>
      <c r="GU71" s="23" t="e">
        <v>#N/A</v>
      </c>
      <c r="GV71" s="23" t="e">
        <v>#N/A</v>
      </c>
      <c r="GW71" s="23"/>
      <c r="GX71" s="23" t="e">
        <v>#N/A</v>
      </c>
      <c r="GY71" s="23" t="e">
        <v>#N/A</v>
      </c>
      <c r="GZ71" s="23"/>
      <c r="HA71" s="23" t="e">
        <v>#N/A</v>
      </c>
      <c r="HB71" s="23" t="e">
        <v>#N/A</v>
      </c>
      <c r="HC71" s="23"/>
      <c r="HD71" s="23" t="e">
        <v>#N/A</v>
      </c>
      <c r="HE71" s="23" t="e">
        <v>#N/A</v>
      </c>
      <c r="HF71" s="23"/>
      <c r="HG71" s="23" t="e">
        <v>#N/A</v>
      </c>
      <c r="HH71" s="23" t="e">
        <v>#N/A</v>
      </c>
      <c r="HI71" s="23"/>
      <c r="HJ71" s="23" t="e">
        <v>#N/A</v>
      </c>
      <c r="HK71" s="23" t="e">
        <v>#N/A</v>
      </c>
      <c r="HL71" s="23"/>
      <c r="HM71" s="23" t="e">
        <v>#N/A</v>
      </c>
      <c r="HN71" s="23" t="e">
        <v>#N/A</v>
      </c>
      <c r="HO71" s="23"/>
      <c r="HP71" s="23" t="e">
        <v>#N/A</v>
      </c>
      <c r="HQ71" s="23" t="e">
        <v>#N/A</v>
      </c>
      <c r="HR71" s="23"/>
      <c r="HS71" s="23" t="e">
        <v>#N/A</v>
      </c>
      <c r="HT71" s="23" t="e">
        <v>#N/A</v>
      </c>
      <c r="HU71" s="23"/>
      <c r="HV71" s="23" t="e">
        <v>#N/A</v>
      </c>
      <c r="HW71" s="23" t="e">
        <v>#N/A</v>
      </c>
      <c r="HX71" s="23"/>
      <c r="HY71" s="23" t="e">
        <v>#N/A</v>
      </c>
      <c r="HZ71" s="23" t="e">
        <v>#N/A</v>
      </c>
      <c r="IA71" s="23"/>
      <c r="IB71" s="23" t="e">
        <v>#N/A</v>
      </c>
      <c r="IC71" s="23" t="e">
        <v>#N/A</v>
      </c>
      <c r="ID71" s="23"/>
      <c r="IE71" s="23" t="e">
        <v>#N/A</v>
      </c>
      <c r="IF71" s="23" t="e">
        <v>#N/A</v>
      </c>
      <c r="IG71" s="23"/>
      <c r="IH71" s="23" t="e">
        <v>#N/A</v>
      </c>
      <c r="II71" s="23" t="e">
        <v>#N/A</v>
      </c>
      <c r="IJ71" s="51" t="e">
        <v>#N/A</v>
      </c>
      <c r="IK71" s="51" t="e">
        <f t="shared" si="1"/>
        <v>#N/A</v>
      </c>
      <c r="IL71" s="50"/>
    </row>
    <row r="72" spans="1:246" x14ac:dyDescent="0.25">
      <c r="A72" s="21" t="s">
        <v>48</v>
      </c>
      <c r="B72" s="25" t="s">
        <v>30</v>
      </c>
      <c r="C72" s="21" t="s">
        <v>138</v>
      </c>
      <c r="E72" s="23">
        <v>4</v>
      </c>
      <c r="F72" s="23">
        <v>0</v>
      </c>
      <c r="Z72" s="23">
        <v>1</v>
      </c>
      <c r="AA72" s="23">
        <v>0</v>
      </c>
      <c r="AC72" s="23">
        <v>1</v>
      </c>
      <c r="AD72" s="23">
        <v>0</v>
      </c>
      <c r="AF72" s="23">
        <v>1</v>
      </c>
      <c r="AG72" s="23">
        <v>4.5</v>
      </c>
      <c r="AI72" s="23">
        <v>1</v>
      </c>
      <c r="AJ72" s="23">
        <v>0</v>
      </c>
      <c r="AX72" s="23">
        <v>1</v>
      </c>
      <c r="AY72" s="23">
        <v>0</v>
      </c>
      <c r="BP72" s="23">
        <v>1</v>
      </c>
      <c r="BQ72" s="23">
        <v>0</v>
      </c>
      <c r="IJ72" s="51">
        <v>6.05</v>
      </c>
      <c r="IK72" s="51">
        <f t="shared" si="1"/>
        <v>6.05</v>
      </c>
    </row>
    <row r="73" spans="1:246" x14ac:dyDescent="0.25">
      <c r="A73" s="21" t="s">
        <v>49</v>
      </c>
      <c r="B73" s="25" t="s">
        <v>18</v>
      </c>
      <c r="C73" s="21" t="s">
        <v>137</v>
      </c>
      <c r="E73" s="23">
        <v>5</v>
      </c>
      <c r="F73" s="23">
        <v>8.6</v>
      </c>
      <c r="H73" s="23">
        <v>5</v>
      </c>
      <c r="I73" s="23">
        <v>2.5</v>
      </c>
      <c r="K73" s="23">
        <v>5</v>
      </c>
      <c r="L73" s="23">
        <v>0</v>
      </c>
      <c r="N73" s="23">
        <v>4</v>
      </c>
      <c r="O73" s="23">
        <v>1.2000000000000002</v>
      </c>
      <c r="Q73" s="23">
        <v>5</v>
      </c>
      <c r="R73" s="23">
        <v>4.0999999999999996</v>
      </c>
      <c r="T73" s="23">
        <v>3</v>
      </c>
      <c r="U73" s="23">
        <v>0</v>
      </c>
      <c r="W73" s="23">
        <v>5</v>
      </c>
      <c r="X73" s="23">
        <v>0</v>
      </c>
      <c r="Z73" s="23">
        <v>3</v>
      </c>
      <c r="AA73" s="23">
        <v>8.4</v>
      </c>
      <c r="AC73" s="23">
        <v>5</v>
      </c>
      <c r="AD73" s="23">
        <v>5.25</v>
      </c>
      <c r="AF73" s="23">
        <v>5</v>
      </c>
      <c r="AG73" s="23">
        <v>4.4000000000000004</v>
      </c>
      <c r="AI73" s="23">
        <v>5</v>
      </c>
      <c r="AJ73" s="23">
        <v>0</v>
      </c>
      <c r="AL73" s="23">
        <v>5</v>
      </c>
      <c r="AM73" s="23">
        <v>2.9</v>
      </c>
      <c r="AO73" s="23">
        <v>2</v>
      </c>
      <c r="AP73" s="23">
        <v>1.6</v>
      </c>
      <c r="AR73" s="23">
        <v>5</v>
      </c>
      <c r="AS73" s="23">
        <v>8</v>
      </c>
      <c r="AU73" s="23">
        <v>5</v>
      </c>
      <c r="AV73" s="23">
        <v>0</v>
      </c>
      <c r="AX73" s="23">
        <v>3</v>
      </c>
      <c r="AY73" s="23">
        <v>0</v>
      </c>
      <c r="BA73" s="23">
        <v>3</v>
      </c>
      <c r="BB73" s="23">
        <v>0</v>
      </c>
      <c r="DN73" s="23">
        <v>45</v>
      </c>
      <c r="DR73" s="23">
        <v>5</v>
      </c>
      <c r="DS73" s="23">
        <v>4</v>
      </c>
      <c r="DU73" s="23">
        <v>5</v>
      </c>
      <c r="DV73" s="23">
        <v>0</v>
      </c>
      <c r="DX73" s="23">
        <v>5</v>
      </c>
      <c r="DY73" s="23">
        <v>4.45</v>
      </c>
      <c r="EA73" s="23">
        <v>5</v>
      </c>
      <c r="EB73" s="23">
        <v>8.4</v>
      </c>
      <c r="ED73" s="23">
        <v>5</v>
      </c>
      <c r="EE73" s="23">
        <v>9.8000000000000007</v>
      </c>
      <c r="EG73" s="23">
        <v>5</v>
      </c>
      <c r="EH73" s="23">
        <v>2.6</v>
      </c>
      <c r="EJ73" s="23">
        <v>5</v>
      </c>
      <c r="EK73" s="23">
        <v>6.4</v>
      </c>
      <c r="EM73" s="23">
        <v>4</v>
      </c>
      <c r="EN73" s="23">
        <v>13.5</v>
      </c>
      <c r="EP73" s="23">
        <v>3</v>
      </c>
      <c r="EQ73" s="23">
        <v>0</v>
      </c>
      <c r="ES73" s="23">
        <v>5</v>
      </c>
      <c r="ET73" s="23">
        <v>3.1</v>
      </c>
      <c r="EV73" s="23">
        <v>5</v>
      </c>
      <c r="EW73" s="23">
        <v>3.5</v>
      </c>
      <c r="EY73" s="23">
        <v>5</v>
      </c>
      <c r="EZ73" s="23">
        <v>1.1000000000000001</v>
      </c>
      <c r="FB73" s="23">
        <v>4</v>
      </c>
      <c r="FC73" s="23">
        <v>3.4</v>
      </c>
      <c r="FE73" s="23">
        <v>5</v>
      </c>
      <c r="FF73" s="23">
        <v>5.5</v>
      </c>
      <c r="FG73" s="23">
        <v>12.3</v>
      </c>
      <c r="FH73" s="23">
        <v>4</v>
      </c>
      <c r="FI73" s="23">
        <v>9.25</v>
      </c>
      <c r="FK73" s="23">
        <v>5</v>
      </c>
      <c r="FL73" s="23">
        <v>1.5</v>
      </c>
      <c r="FN73" s="23">
        <v>5</v>
      </c>
      <c r="FO73" s="23">
        <v>0</v>
      </c>
      <c r="FQ73" s="23">
        <v>5</v>
      </c>
      <c r="FR73" s="23">
        <v>13.5</v>
      </c>
      <c r="FT73" s="23">
        <v>4</v>
      </c>
      <c r="FU73" s="23">
        <v>0</v>
      </c>
      <c r="FW73" s="23">
        <v>5</v>
      </c>
      <c r="FX73" s="23">
        <v>7</v>
      </c>
      <c r="FZ73" s="23">
        <v>5</v>
      </c>
      <c r="GA73" s="23">
        <v>9</v>
      </c>
      <c r="GC73" s="23">
        <v>5</v>
      </c>
      <c r="GD73" s="23">
        <v>4.25</v>
      </c>
      <c r="GF73" s="23">
        <v>5</v>
      </c>
      <c r="GG73" s="23">
        <v>13.25</v>
      </c>
      <c r="GI73" s="23">
        <v>4</v>
      </c>
      <c r="GJ73" s="23">
        <v>4.6500000000000004</v>
      </c>
      <c r="GL73" s="23">
        <v>5</v>
      </c>
      <c r="GM73" s="23">
        <v>5</v>
      </c>
      <c r="GO73" s="23">
        <v>5</v>
      </c>
      <c r="GP73" s="23">
        <v>0</v>
      </c>
      <c r="GR73" s="23">
        <v>5</v>
      </c>
      <c r="GS73" s="23">
        <v>5</v>
      </c>
      <c r="GT73" s="23">
        <v>8.57</v>
      </c>
      <c r="GU73" s="23">
        <v>5</v>
      </c>
      <c r="GV73" s="23">
        <v>2.75</v>
      </c>
      <c r="GX73" s="23">
        <v>5</v>
      </c>
      <c r="GY73" s="23">
        <v>0.9</v>
      </c>
      <c r="HA73" s="23">
        <v>5</v>
      </c>
      <c r="HB73" s="23">
        <v>0</v>
      </c>
      <c r="HD73" s="23">
        <v>2</v>
      </c>
      <c r="HE73" s="23">
        <v>1.75</v>
      </c>
      <c r="HG73" s="23">
        <v>4</v>
      </c>
      <c r="HH73" s="23">
        <v>1.5</v>
      </c>
      <c r="HJ73" s="23">
        <v>5</v>
      </c>
      <c r="HK73" s="23">
        <v>10</v>
      </c>
      <c r="HP73" s="23">
        <v>1</v>
      </c>
      <c r="HQ73" s="23">
        <v>0</v>
      </c>
      <c r="HS73" s="23">
        <v>4</v>
      </c>
      <c r="HT73" s="23">
        <v>6.7</v>
      </c>
      <c r="HV73" s="23">
        <v>5</v>
      </c>
      <c r="HW73" s="23">
        <v>2.75</v>
      </c>
      <c r="HY73" s="23">
        <v>5</v>
      </c>
      <c r="HZ73" s="23">
        <v>7.2</v>
      </c>
      <c r="IB73" s="23">
        <v>5</v>
      </c>
      <c r="IC73" s="23">
        <v>7</v>
      </c>
      <c r="IH73" s="23">
        <v>4</v>
      </c>
      <c r="II73" s="23">
        <v>2.75</v>
      </c>
      <c r="IJ73" s="51">
        <v>71.37</v>
      </c>
      <c r="IK73" s="51">
        <f t="shared" si="1"/>
        <v>70.12</v>
      </c>
    </row>
    <row r="74" spans="1:246" hidden="1" x14ac:dyDescent="0.25">
      <c r="A74" s="21">
        <v>53992445</v>
      </c>
      <c r="B74" s="25" t="s">
        <v>87</v>
      </c>
      <c r="C74" s="21" t="s">
        <v>136</v>
      </c>
      <c r="E74" s="23">
        <v>1</v>
      </c>
      <c r="F74" s="23">
        <v>0</v>
      </c>
      <c r="H74" s="23">
        <v>1</v>
      </c>
      <c r="I74" s="23">
        <v>0</v>
      </c>
      <c r="K74" s="23">
        <v>3</v>
      </c>
      <c r="L74" s="23">
        <v>8.5</v>
      </c>
      <c r="N74" s="23">
        <v>4</v>
      </c>
      <c r="O74" s="23">
        <v>2.5</v>
      </c>
      <c r="Q74" s="23">
        <v>3</v>
      </c>
      <c r="R74" s="23">
        <v>0</v>
      </c>
      <c r="W74" s="23">
        <v>1</v>
      </c>
      <c r="X74" s="23">
        <v>0</v>
      </c>
      <c r="Z74" s="23">
        <v>1</v>
      </c>
      <c r="AA74" s="23">
        <v>2.5</v>
      </c>
      <c r="AC74" s="23">
        <v>3</v>
      </c>
      <c r="AD74" s="23">
        <v>5</v>
      </c>
      <c r="AF74" s="23">
        <v>2</v>
      </c>
      <c r="AG74" s="23">
        <v>2</v>
      </c>
      <c r="AI74" s="23">
        <v>2</v>
      </c>
      <c r="AJ74" s="23">
        <v>0</v>
      </c>
      <c r="AL74" s="23">
        <v>3</v>
      </c>
      <c r="AM74" s="23">
        <v>0</v>
      </c>
      <c r="AR74" s="23">
        <v>3</v>
      </c>
      <c r="AS74" s="23">
        <v>3.75</v>
      </c>
      <c r="AU74" s="23">
        <v>2</v>
      </c>
      <c r="AV74" s="23">
        <v>4.5</v>
      </c>
      <c r="AX74" s="23">
        <v>3</v>
      </c>
      <c r="AY74" s="23">
        <v>1.2</v>
      </c>
      <c r="BA74" s="23">
        <v>2</v>
      </c>
      <c r="BB74" s="23">
        <v>0</v>
      </c>
      <c r="BG74" s="23">
        <v>1</v>
      </c>
      <c r="BH74" s="23">
        <v>0</v>
      </c>
      <c r="BS74" s="23">
        <v>1</v>
      </c>
      <c r="BT74" s="23">
        <v>0</v>
      </c>
      <c r="BV74" s="23">
        <v>2</v>
      </c>
      <c r="BW74" s="23">
        <v>0</v>
      </c>
      <c r="BY74" s="23">
        <v>1</v>
      </c>
      <c r="BZ74" s="23">
        <v>2</v>
      </c>
      <c r="CB74" s="23">
        <v>1</v>
      </c>
      <c r="CC74" s="23">
        <v>0</v>
      </c>
      <c r="CE74" s="23">
        <v>1</v>
      </c>
      <c r="CF74" s="23">
        <v>0</v>
      </c>
      <c r="CK74" s="23">
        <v>1</v>
      </c>
      <c r="CL74" s="23">
        <v>0</v>
      </c>
      <c r="CQ74" s="23">
        <v>1</v>
      </c>
      <c r="CR74" s="23">
        <v>2.25</v>
      </c>
      <c r="CW74" s="23">
        <v>1</v>
      </c>
      <c r="CX74" s="23">
        <v>0</v>
      </c>
      <c r="CZ74" s="23">
        <v>1</v>
      </c>
      <c r="DA74" s="23">
        <v>0</v>
      </c>
      <c r="DC74" s="23">
        <v>1</v>
      </c>
      <c r="DD74" s="23">
        <v>0</v>
      </c>
      <c r="DF74" s="23">
        <v>1</v>
      </c>
      <c r="DG74" s="23">
        <v>2.5</v>
      </c>
      <c r="DI74" s="23">
        <v>1</v>
      </c>
      <c r="DJ74" s="23">
        <v>0</v>
      </c>
      <c r="DL74" s="23">
        <v>2</v>
      </c>
      <c r="DM74" s="23">
        <v>0</v>
      </c>
      <c r="DO74" s="23">
        <v>2</v>
      </c>
      <c r="DP74" s="23">
        <v>0.7</v>
      </c>
      <c r="DR74" s="23">
        <v>1</v>
      </c>
      <c r="DS74" s="23">
        <v>0</v>
      </c>
      <c r="DX74" s="23">
        <v>1</v>
      </c>
      <c r="DY74" s="23">
        <v>0</v>
      </c>
      <c r="EA74" s="23">
        <v>1</v>
      </c>
      <c r="EB74" s="23">
        <v>7.5</v>
      </c>
      <c r="ED74" s="23">
        <v>1</v>
      </c>
      <c r="EE74" s="23">
        <v>0</v>
      </c>
      <c r="EG74" s="23">
        <v>1</v>
      </c>
      <c r="EH74" s="23">
        <v>1.9</v>
      </c>
      <c r="EM74" s="23">
        <v>1</v>
      </c>
      <c r="EN74" s="23">
        <v>0</v>
      </c>
      <c r="EP74" s="23">
        <v>1</v>
      </c>
      <c r="EQ74" s="23">
        <v>3.5</v>
      </c>
      <c r="ES74" s="23">
        <v>1</v>
      </c>
      <c r="ET74" s="23">
        <v>0</v>
      </c>
      <c r="EV74" s="23">
        <v>1</v>
      </c>
      <c r="EW74" s="23">
        <v>0</v>
      </c>
      <c r="EY74" s="23">
        <v>1</v>
      </c>
      <c r="EZ74" s="23">
        <v>0</v>
      </c>
      <c r="FB74" s="23">
        <v>1</v>
      </c>
      <c r="FC74" s="23">
        <v>0</v>
      </c>
      <c r="FH74" s="23">
        <v>1</v>
      </c>
      <c r="FI74" s="23">
        <v>0</v>
      </c>
      <c r="FK74" s="23">
        <v>4</v>
      </c>
      <c r="FL74" s="23">
        <v>0</v>
      </c>
      <c r="FN74" s="23">
        <v>5</v>
      </c>
      <c r="FO74" s="23">
        <v>7</v>
      </c>
      <c r="FQ74" s="23">
        <v>5</v>
      </c>
      <c r="FR74" s="23">
        <v>0</v>
      </c>
      <c r="FT74" s="23">
        <v>3</v>
      </c>
      <c r="FU74" s="23">
        <v>1.5</v>
      </c>
      <c r="FW74" s="23">
        <v>4</v>
      </c>
      <c r="FX74" s="23">
        <v>0</v>
      </c>
      <c r="FZ74" s="23">
        <v>3</v>
      </c>
      <c r="GA74" s="23">
        <v>0</v>
      </c>
      <c r="GC74" s="23">
        <v>2</v>
      </c>
      <c r="GD74" s="23">
        <v>8</v>
      </c>
      <c r="GF74" s="23">
        <v>5</v>
      </c>
      <c r="GG74" s="23">
        <v>0</v>
      </c>
      <c r="GI74" s="23">
        <v>3</v>
      </c>
      <c r="GJ74" s="23">
        <v>0</v>
      </c>
      <c r="GR74" s="23" t="e">
        <v>#N/A</v>
      </c>
      <c r="GS74" s="23" t="e">
        <v>#N/A</v>
      </c>
      <c r="GU74" s="23" t="e">
        <v>#N/A</v>
      </c>
      <c r="GV74" s="23" t="e">
        <v>#N/A</v>
      </c>
      <c r="GX74" s="23" t="e">
        <v>#N/A</v>
      </c>
      <c r="GY74" s="23" t="e">
        <v>#N/A</v>
      </c>
      <c r="HA74" s="23" t="e">
        <v>#N/A</v>
      </c>
      <c r="HB74" s="23" t="e">
        <v>#N/A</v>
      </c>
      <c r="HD74" s="23" t="e">
        <v>#N/A</v>
      </c>
      <c r="HE74" s="23" t="e">
        <v>#N/A</v>
      </c>
      <c r="HG74" s="23" t="e">
        <v>#N/A</v>
      </c>
      <c r="HH74" s="23" t="e">
        <v>#N/A</v>
      </c>
      <c r="HJ74" s="23" t="e">
        <v>#N/A</v>
      </c>
      <c r="HK74" s="23" t="e">
        <v>#N/A</v>
      </c>
      <c r="HM74" s="23" t="e">
        <v>#N/A</v>
      </c>
      <c r="HN74" s="23" t="e">
        <v>#N/A</v>
      </c>
      <c r="HP74" s="23" t="e">
        <v>#N/A</v>
      </c>
      <c r="HQ74" s="23" t="e">
        <v>#N/A</v>
      </c>
      <c r="HS74" s="23" t="e">
        <v>#N/A</v>
      </c>
      <c r="HT74" s="23" t="e">
        <v>#N/A</v>
      </c>
      <c r="HV74" s="23" t="e">
        <v>#N/A</v>
      </c>
      <c r="HW74" s="23" t="e">
        <v>#N/A</v>
      </c>
      <c r="HY74" s="23" t="e">
        <v>#N/A</v>
      </c>
      <c r="HZ74" s="23" t="e">
        <v>#N/A</v>
      </c>
      <c r="IB74" s="23" t="e">
        <v>#N/A</v>
      </c>
      <c r="IC74" s="23" t="e">
        <v>#N/A</v>
      </c>
      <c r="IE74" s="23" t="e">
        <v>#N/A</v>
      </c>
      <c r="IF74" s="23" t="e">
        <v>#N/A</v>
      </c>
      <c r="IH74" s="23" t="e">
        <v>#N/A</v>
      </c>
      <c r="II74" s="23" t="e">
        <v>#N/A</v>
      </c>
      <c r="IJ74" s="51" t="e">
        <v>#N/A</v>
      </c>
      <c r="IK74" s="51" t="e">
        <f t="shared" si="1"/>
        <v>#N/A</v>
      </c>
    </row>
    <row r="75" spans="1:246" x14ac:dyDescent="0.25">
      <c r="A75" s="21" t="s">
        <v>300</v>
      </c>
      <c r="B75" s="25" t="s">
        <v>301</v>
      </c>
      <c r="C75" s="21" t="s">
        <v>302</v>
      </c>
      <c r="EO75" s="23">
        <v>30</v>
      </c>
      <c r="ES75" s="23">
        <v>5</v>
      </c>
      <c r="ET75" s="23">
        <v>0</v>
      </c>
      <c r="EV75" s="23">
        <v>5</v>
      </c>
      <c r="EW75" s="23">
        <v>12.5</v>
      </c>
      <c r="FE75" s="23">
        <v>4</v>
      </c>
      <c r="FF75" s="23">
        <v>8.5</v>
      </c>
      <c r="FH75" s="23">
        <v>4</v>
      </c>
      <c r="FI75" s="23">
        <v>9.8000000000000007</v>
      </c>
      <c r="FK75" s="23">
        <v>5</v>
      </c>
      <c r="FL75" s="23">
        <v>11.75</v>
      </c>
      <c r="FN75" s="23">
        <v>5</v>
      </c>
      <c r="FO75" s="23">
        <v>15.4</v>
      </c>
      <c r="FQ75" s="23">
        <v>5</v>
      </c>
      <c r="FR75" s="23">
        <v>0</v>
      </c>
      <c r="FT75" s="23">
        <v>5</v>
      </c>
      <c r="FU75" s="23">
        <v>1.5</v>
      </c>
      <c r="FW75" s="23">
        <v>5</v>
      </c>
      <c r="FX75" s="23">
        <v>0</v>
      </c>
      <c r="FZ75" s="23">
        <v>4</v>
      </c>
      <c r="GA75" s="23">
        <v>0</v>
      </c>
      <c r="GC75" s="23">
        <v>3</v>
      </c>
      <c r="GD75" s="23">
        <v>0</v>
      </c>
      <c r="GF75" s="23">
        <v>5</v>
      </c>
      <c r="GG75" s="23">
        <v>0</v>
      </c>
      <c r="GI75" s="23">
        <v>3</v>
      </c>
      <c r="GJ75" s="23">
        <v>6.5</v>
      </c>
      <c r="GL75" s="23">
        <v>3</v>
      </c>
      <c r="GM75" s="23">
        <v>12.25</v>
      </c>
      <c r="GO75" s="23">
        <v>4</v>
      </c>
      <c r="GP75" s="23">
        <v>0</v>
      </c>
      <c r="GR75" s="23">
        <v>3</v>
      </c>
      <c r="GS75" s="23">
        <v>0</v>
      </c>
      <c r="GX75" s="23">
        <v>3</v>
      </c>
      <c r="GY75" s="23">
        <v>0</v>
      </c>
      <c r="HA75" s="23">
        <v>3</v>
      </c>
      <c r="HB75" s="23">
        <v>0</v>
      </c>
      <c r="HD75" s="23">
        <v>1</v>
      </c>
      <c r="HE75" s="23">
        <v>1.75</v>
      </c>
      <c r="HG75" s="23">
        <v>5</v>
      </c>
      <c r="HH75" s="23">
        <v>0</v>
      </c>
      <c r="HJ75" s="23">
        <v>4</v>
      </c>
      <c r="HK75" s="23">
        <v>5</v>
      </c>
      <c r="HM75" s="23">
        <v>2</v>
      </c>
      <c r="HN75" s="23">
        <v>0</v>
      </c>
      <c r="HP75" s="23">
        <v>4</v>
      </c>
      <c r="HQ75" s="23">
        <v>1.4000000000000001</v>
      </c>
      <c r="HS75" s="23">
        <v>4</v>
      </c>
      <c r="HT75" s="23">
        <v>6</v>
      </c>
      <c r="HV75" s="23">
        <v>4</v>
      </c>
      <c r="HW75" s="23">
        <v>5.5</v>
      </c>
      <c r="HY75" s="23">
        <v>5</v>
      </c>
      <c r="HZ75" s="23">
        <v>0</v>
      </c>
      <c r="IB75" s="23">
        <v>4</v>
      </c>
      <c r="IC75" s="23">
        <v>7.85</v>
      </c>
      <c r="IE75" s="23">
        <v>2</v>
      </c>
      <c r="IF75" s="23">
        <v>0</v>
      </c>
      <c r="IH75" s="23">
        <v>4</v>
      </c>
      <c r="II75" s="23">
        <v>0.9</v>
      </c>
      <c r="IJ75" s="51">
        <v>26.700000000000003</v>
      </c>
      <c r="IK75" s="51">
        <f t="shared" si="1"/>
        <v>23.6</v>
      </c>
    </row>
    <row r="76" spans="1:246" x14ac:dyDescent="0.25">
      <c r="A76" s="21" t="s">
        <v>63</v>
      </c>
      <c r="B76" s="25" t="s">
        <v>22</v>
      </c>
      <c r="C76" s="21" t="s">
        <v>135</v>
      </c>
      <c r="E76" s="23">
        <v>5</v>
      </c>
      <c r="F76" s="23">
        <v>9.75</v>
      </c>
      <c r="Q76" s="23">
        <v>4</v>
      </c>
      <c r="R76" s="23">
        <v>0</v>
      </c>
      <c r="T76" s="23">
        <v>5</v>
      </c>
      <c r="U76" s="23">
        <v>0</v>
      </c>
      <c r="V76" s="23">
        <v>5</v>
      </c>
      <c r="W76" s="23">
        <v>5</v>
      </c>
      <c r="X76" s="23">
        <v>2.25</v>
      </c>
      <c r="Z76" s="23">
        <v>3</v>
      </c>
      <c r="AA76" s="23">
        <v>1.3</v>
      </c>
      <c r="AC76" s="23">
        <v>4</v>
      </c>
      <c r="AD76" s="23">
        <v>0</v>
      </c>
      <c r="AF76" s="23">
        <v>2</v>
      </c>
      <c r="AG76" s="23">
        <v>3.5</v>
      </c>
      <c r="AI76" s="23">
        <v>5</v>
      </c>
      <c r="AJ76" s="23">
        <v>5.4</v>
      </c>
      <c r="AL76" s="23">
        <v>4</v>
      </c>
      <c r="AM76" s="23">
        <v>0</v>
      </c>
      <c r="AN76" s="23">
        <v>5</v>
      </c>
      <c r="AO76" s="23">
        <v>1</v>
      </c>
      <c r="AP76" s="23">
        <v>0</v>
      </c>
      <c r="AQ76" s="23">
        <v>5</v>
      </c>
      <c r="AR76" s="23">
        <v>4</v>
      </c>
      <c r="AS76" s="23">
        <v>0</v>
      </c>
      <c r="AU76" s="23">
        <v>5</v>
      </c>
      <c r="AV76" s="23">
        <v>18.149999999999999</v>
      </c>
      <c r="AX76" s="23">
        <v>5</v>
      </c>
      <c r="AY76" s="23">
        <v>14</v>
      </c>
      <c r="BA76" s="23">
        <v>5</v>
      </c>
      <c r="BB76" s="23">
        <v>0</v>
      </c>
      <c r="BD76" s="23">
        <v>4</v>
      </c>
      <c r="BE76" s="23">
        <v>3.25</v>
      </c>
      <c r="BG76" s="23">
        <v>4</v>
      </c>
      <c r="BH76" s="23">
        <v>2.25</v>
      </c>
      <c r="BJ76" s="23">
        <v>3</v>
      </c>
      <c r="BK76" s="23">
        <v>0</v>
      </c>
      <c r="BM76" s="23">
        <v>5</v>
      </c>
      <c r="BN76" s="23">
        <v>7.2</v>
      </c>
      <c r="BP76" s="23">
        <v>5</v>
      </c>
      <c r="BQ76" s="23">
        <v>5.5</v>
      </c>
      <c r="BS76" s="23">
        <v>5</v>
      </c>
      <c r="BT76" s="23">
        <v>0.8</v>
      </c>
      <c r="BV76" s="23">
        <v>5</v>
      </c>
      <c r="BW76" s="23">
        <v>4.2</v>
      </c>
      <c r="BY76" s="23">
        <v>5</v>
      </c>
      <c r="BZ76" s="23">
        <v>0.6</v>
      </c>
      <c r="CB76" s="23">
        <v>5</v>
      </c>
      <c r="CC76" s="23">
        <v>3</v>
      </c>
      <c r="CE76" s="23">
        <v>5</v>
      </c>
      <c r="CF76" s="23">
        <v>0</v>
      </c>
      <c r="CG76" s="23">
        <v>5</v>
      </c>
      <c r="CH76" s="23">
        <v>4</v>
      </c>
      <c r="CI76" s="23">
        <v>6.5</v>
      </c>
      <c r="CN76" s="23">
        <v>4</v>
      </c>
      <c r="CO76" s="23">
        <v>0.7</v>
      </c>
      <c r="CQ76" s="23">
        <v>2</v>
      </c>
      <c r="CR76" s="23">
        <v>3.5</v>
      </c>
      <c r="CT76" s="23">
        <v>4</v>
      </c>
      <c r="CU76" s="23">
        <v>0.9</v>
      </c>
      <c r="CZ76" s="23">
        <v>2</v>
      </c>
      <c r="DA76" s="23">
        <v>2.8</v>
      </c>
      <c r="DC76" s="23">
        <v>5</v>
      </c>
      <c r="DD76" s="23">
        <v>7.1</v>
      </c>
      <c r="DF76" s="23">
        <v>5</v>
      </c>
      <c r="DG76" s="23">
        <v>4</v>
      </c>
      <c r="DI76" s="23">
        <v>4</v>
      </c>
      <c r="DJ76" s="23">
        <v>0</v>
      </c>
      <c r="DL76" s="23">
        <v>5</v>
      </c>
      <c r="DM76" s="23">
        <v>6.6</v>
      </c>
      <c r="DO76" s="23">
        <v>4</v>
      </c>
      <c r="DP76" s="23">
        <v>2.75</v>
      </c>
      <c r="DR76" s="23">
        <v>4</v>
      </c>
      <c r="DS76" s="23">
        <v>2.2000000000000002</v>
      </c>
      <c r="DT76" s="23">
        <v>5</v>
      </c>
      <c r="DU76" s="23">
        <v>3</v>
      </c>
      <c r="DV76" s="23">
        <v>0</v>
      </c>
      <c r="DX76" s="23">
        <v>5</v>
      </c>
      <c r="DY76" s="23">
        <v>3.5</v>
      </c>
      <c r="DZ76" s="23">
        <v>5</v>
      </c>
      <c r="EA76" s="23">
        <v>4</v>
      </c>
      <c r="EB76" s="23">
        <v>4.7</v>
      </c>
      <c r="ED76" s="23">
        <v>4</v>
      </c>
      <c r="EE76" s="23">
        <v>6.5</v>
      </c>
      <c r="EG76" s="23">
        <v>5</v>
      </c>
      <c r="EH76" s="23">
        <v>0</v>
      </c>
      <c r="EJ76" s="23">
        <v>4</v>
      </c>
      <c r="EK76" s="23">
        <v>6.5</v>
      </c>
      <c r="EM76" s="23">
        <v>4</v>
      </c>
      <c r="EN76" s="23">
        <v>0</v>
      </c>
      <c r="EP76" s="23">
        <v>5</v>
      </c>
      <c r="EQ76" s="23">
        <v>5</v>
      </c>
      <c r="ES76" s="23">
        <v>4</v>
      </c>
      <c r="ET76" s="23">
        <v>0</v>
      </c>
      <c r="EU76" s="23">
        <v>5</v>
      </c>
      <c r="EV76" s="23">
        <v>2</v>
      </c>
      <c r="EW76" s="23">
        <v>10.5</v>
      </c>
      <c r="EY76" s="23">
        <v>5</v>
      </c>
      <c r="EZ76" s="23">
        <v>3</v>
      </c>
      <c r="FB76" s="23">
        <v>5</v>
      </c>
      <c r="FC76" s="23">
        <v>13</v>
      </c>
      <c r="FE76" s="23">
        <v>5</v>
      </c>
      <c r="FF76" s="23">
        <v>1.7</v>
      </c>
      <c r="FH76" s="23">
        <v>5</v>
      </c>
      <c r="FI76" s="23">
        <v>13.9</v>
      </c>
      <c r="FK76" s="23">
        <v>5</v>
      </c>
      <c r="FL76" s="23">
        <v>2.9</v>
      </c>
      <c r="FN76" s="23">
        <v>5</v>
      </c>
      <c r="FO76" s="23">
        <v>0</v>
      </c>
      <c r="FQ76" s="23">
        <v>5</v>
      </c>
      <c r="FR76" s="23">
        <v>3.75</v>
      </c>
      <c r="FT76" s="23">
        <v>5</v>
      </c>
      <c r="FU76" s="23">
        <v>0</v>
      </c>
      <c r="FW76" s="23">
        <v>5</v>
      </c>
      <c r="FX76" s="23">
        <v>20.5</v>
      </c>
      <c r="FZ76" s="23">
        <v>5</v>
      </c>
      <c r="GA76" s="23">
        <v>13.5</v>
      </c>
      <c r="GC76" s="23">
        <v>5</v>
      </c>
      <c r="GD76" s="23">
        <v>7</v>
      </c>
      <c r="GF76" s="23">
        <v>5</v>
      </c>
      <c r="GG76" s="23">
        <v>11.25</v>
      </c>
      <c r="GI76" s="23">
        <v>5</v>
      </c>
      <c r="GJ76" s="23">
        <v>9</v>
      </c>
      <c r="GL76" s="23">
        <v>5</v>
      </c>
      <c r="GM76" s="23">
        <v>2</v>
      </c>
      <c r="GO76" s="23">
        <v>5</v>
      </c>
      <c r="GP76" s="23">
        <v>7.5</v>
      </c>
      <c r="GR76" s="23">
        <v>4</v>
      </c>
      <c r="GS76" s="23">
        <v>6.9</v>
      </c>
      <c r="GT76" s="23">
        <v>21.43</v>
      </c>
      <c r="GU76" s="23">
        <v>5</v>
      </c>
      <c r="GV76" s="23">
        <v>5.25</v>
      </c>
      <c r="GX76" s="23">
        <v>5</v>
      </c>
      <c r="GY76" s="23">
        <v>4.5</v>
      </c>
      <c r="HA76" s="23">
        <v>5</v>
      </c>
      <c r="HB76" s="23">
        <v>5</v>
      </c>
      <c r="HD76" s="23">
        <v>5</v>
      </c>
      <c r="HE76" s="23">
        <v>5.2</v>
      </c>
      <c r="HG76" s="23">
        <v>4</v>
      </c>
      <c r="HH76" s="23">
        <v>0</v>
      </c>
      <c r="HJ76" s="23">
        <v>5</v>
      </c>
      <c r="HK76" s="23">
        <v>1.2000000000000002</v>
      </c>
      <c r="HM76" s="23">
        <v>4</v>
      </c>
      <c r="HN76" s="23">
        <v>3.5</v>
      </c>
      <c r="HP76" s="23">
        <v>5</v>
      </c>
      <c r="HQ76" s="23">
        <v>5.7</v>
      </c>
      <c r="HS76" s="23">
        <v>5</v>
      </c>
      <c r="HT76" s="23">
        <v>8.75</v>
      </c>
      <c r="HV76" s="23">
        <v>5</v>
      </c>
      <c r="HW76" s="23">
        <v>2</v>
      </c>
      <c r="HY76" s="23">
        <v>5</v>
      </c>
      <c r="HZ76" s="23">
        <v>2.5</v>
      </c>
      <c r="IB76" s="23">
        <v>5</v>
      </c>
      <c r="IC76" s="23">
        <v>0</v>
      </c>
      <c r="IE76" s="23">
        <v>5</v>
      </c>
      <c r="IF76" s="23">
        <v>0</v>
      </c>
      <c r="IG76" s="96">
        <v>6.66</v>
      </c>
      <c r="IH76" s="23">
        <v>5</v>
      </c>
      <c r="II76" s="23">
        <v>9</v>
      </c>
      <c r="IJ76" s="51">
        <v>54.430000000000007</v>
      </c>
      <c r="IK76" s="51">
        <f t="shared" si="1"/>
        <v>65.09</v>
      </c>
    </row>
    <row r="77" spans="1:246" hidden="1" x14ac:dyDescent="0.25">
      <c r="A77" s="21" t="s">
        <v>79</v>
      </c>
      <c r="B77" s="25" t="s">
        <v>88</v>
      </c>
      <c r="C77" s="21" t="s">
        <v>134</v>
      </c>
      <c r="E77" s="23">
        <v>5</v>
      </c>
      <c r="F77" s="23">
        <v>5.95</v>
      </c>
      <c r="H77" s="23">
        <v>5</v>
      </c>
      <c r="I77" s="23">
        <v>0</v>
      </c>
      <c r="K77" s="23">
        <v>5</v>
      </c>
      <c r="L77" s="23">
        <v>10</v>
      </c>
      <c r="N77" s="23">
        <v>5</v>
      </c>
      <c r="O77" s="23">
        <v>4.05</v>
      </c>
      <c r="Q77" s="23">
        <v>5</v>
      </c>
      <c r="R77" s="23">
        <v>4.9000000000000004</v>
      </c>
      <c r="T77" s="23">
        <v>5</v>
      </c>
      <c r="U77" s="23">
        <v>1.5</v>
      </c>
      <c r="W77" s="23">
        <v>5</v>
      </c>
      <c r="X77" s="23">
        <v>6.75</v>
      </c>
      <c r="Z77" s="23">
        <v>5</v>
      </c>
      <c r="AA77" s="23">
        <v>5.7</v>
      </c>
      <c r="AC77" s="23">
        <v>5</v>
      </c>
      <c r="AD77" s="23">
        <v>2.9000000000000004</v>
      </c>
      <c r="AF77" s="23">
        <v>5</v>
      </c>
      <c r="AG77" s="23">
        <v>12.1</v>
      </c>
      <c r="AI77" s="23">
        <v>5</v>
      </c>
      <c r="AJ77" s="23">
        <v>10.25</v>
      </c>
      <c r="AL77" s="23">
        <v>5</v>
      </c>
      <c r="AM77" s="23">
        <v>3.25</v>
      </c>
      <c r="AO77" s="23">
        <v>5</v>
      </c>
      <c r="AP77" s="23">
        <v>1.3</v>
      </c>
      <c r="AR77" s="23">
        <v>5</v>
      </c>
      <c r="AS77" s="23">
        <v>0</v>
      </c>
      <c r="AU77" s="23">
        <v>5</v>
      </c>
      <c r="AV77" s="23">
        <v>0</v>
      </c>
      <c r="AX77" s="23">
        <v>5</v>
      </c>
      <c r="AY77" s="23">
        <v>5.5</v>
      </c>
      <c r="BA77" s="23">
        <v>5</v>
      </c>
      <c r="BB77" s="23">
        <v>0</v>
      </c>
      <c r="BD77" s="23">
        <v>5</v>
      </c>
      <c r="BE77" s="23">
        <v>0</v>
      </c>
      <c r="BG77" s="23">
        <v>5</v>
      </c>
      <c r="BH77" s="23">
        <v>7.4</v>
      </c>
      <c r="BJ77" s="23">
        <v>5</v>
      </c>
      <c r="BK77" s="23">
        <v>6</v>
      </c>
      <c r="BM77" s="23">
        <v>5</v>
      </c>
      <c r="BN77" s="23">
        <v>9</v>
      </c>
      <c r="BP77" s="23">
        <v>5</v>
      </c>
      <c r="BQ77" s="23">
        <v>1.1000000000000001</v>
      </c>
      <c r="BS77" s="23">
        <v>5</v>
      </c>
      <c r="BT77" s="23">
        <v>2.75</v>
      </c>
      <c r="BV77" s="23">
        <v>5</v>
      </c>
      <c r="BW77" s="23">
        <v>3.95</v>
      </c>
      <c r="BY77" s="23">
        <v>5</v>
      </c>
      <c r="BZ77" s="23">
        <v>8.4</v>
      </c>
      <c r="CB77" s="23">
        <v>5</v>
      </c>
      <c r="CC77" s="23">
        <v>6.5</v>
      </c>
      <c r="CE77" s="23">
        <v>5</v>
      </c>
      <c r="CF77" s="23">
        <v>6.5</v>
      </c>
      <c r="CH77" s="23">
        <v>5</v>
      </c>
      <c r="CI77" s="23">
        <v>1.1000000000000001</v>
      </c>
      <c r="CK77" s="23">
        <v>5</v>
      </c>
      <c r="CL77" s="23">
        <v>0</v>
      </c>
      <c r="CN77" s="23">
        <v>5</v>
      </c>
      <c r="CO77" s="23">
        <v>0.9</v>
      </c>
      <c r="CQ77" s="23">
        <v>5</v>
      </c>
      <c r="CR77" s="23">
        <v>5.4</v>
      </c>
      <c r="CT77" s="23">
        <v>5</v>
      </c>
      <c r="CU77" s="23">
        <v>0</v>
      </c>
      <c r="CW77" s="23">
        <v>5</v>
      </c>
      <c r="CX77" s="23">
        <v>9</v>
      </c>
      <c r="CZ77" s="23">
        <v>5</v>
      </c>
      <c r="DA77" s="23">
        <v>1.2</v>
      </c>
      <c r="DC77" s="23">
        <v>5</v>
      </c>
      <c r="DD77" s="23">
        <v>1.1000000000000001</v>
      </c>
      <c r="DF77" s="23">
        <v>5</v>
      </c>
      <c r="DG77" s="23">
        <v>3</v>
      </c>
      <c r="DI77" s="23">
        <v>3</v>
      </c>
      <c r="DJ77" s="23">
        <v>1.2</v>
      </c>
      <c r="DL77" s="23">
        <v>1</v>
      </c>
      <c r="DM77" s="23">
        <v>6</v>
      </c>
      <c r="DO77" s="23">
        <v>5</v>
      </c>
      <c r="DP77" s="23">
        <v>8.5</v>
      </c>
      <c r="DR77" s="23">
        <v>5</v>
      </c>
      <c r="DS77" s="23">
        <v>0</v>
      </c>
      <c r="EA77" s="23">
        <v>5</v>
      </c>
      <c r="EB77" s="23">
        <v>3</v>
      </c>
      <c r="ED77" s="23">
        <v>3</v>
      </c>
      <c r="EE77" s="23">
        <v>0</v>
      </c>
      <c r="FK77" s="23" t="e">
        <v>#N/A</v>
      </c>
      <c r="FL77" s="23" t="e">
        <v>#N/A</v>
      </c>
      <c r="FN77" s="23" t="e">
        <v>#N/A</v>
      </c>
      <c r="FO77" s="23" t="e">
        <v>#N/A</v>
      </c>
      <c r="FQ77" s="23" t="e">
        <v>#N/A</v>
      </c>
      <c r="FR77" s="23" t="e">
        <v>#N/A</v>
      </c>
      <c r="FT77" s="23" t="e">
        <v>#N/A</v>
      </c>
      <c r="FU77" s="23" t="e">
        <v>#N/A</v>
      </c>
      <c r="FW77" s="23" t="e">
        <v>#N/A</v>
      </c>
      <c r="FX77" s="23" t="e">
        <v>#N/A</v>
      </c>
      <c r="FZ77" s="23" t="e">
        <v>#N/A</v>
      </c>
      <c r="GA77" s="23" t="e">
        <v>#N/A</v>
      </c>
      <c r="GC77" s="23" t="e">
        <v>#N/A</v>
      </c>
      <c r="GD77" s="23" t="e">
        <v>#N/A</v>
      </c>
      <c r="GF77" s="23" t="e">
        <v>#N/A</v>
      </c>
      <c r="GG77" s="23" t="e">
        <v>#N/A</v>
      </c>
      <c r="GI77" s="23" t="e">
        <v>#N/A</v>
      </c>
      <c r="GJ77" s="23" t="e">
        <v>#N/A</v>
      </c>
      <c r="GL77" s="23" t="e">
        <v>#N/A</v>
      </c>
      <c r="GM77" s="23" t="e">
        <v>#N/A</v>
      </c>
      <c r="GO77" s="23" t="e">
        <v>#N/A</v>
      </c>
      <c r="GP77" s="23" t="e">
        <v>#N/A</v>
      </c>
      <c r="GR77" s="23" t="e">
        <v>#N/A</v>
      </c>
      <c r="GS77" s="23" t="e">
        <v>#N/A</v>
      </c>
      <c r="GU77" s="23" t="e">
        <v>#N/A</v>
      </c>
      <c r="GV77" s="23" t="e">
        <v>#N/A</v>
      </c>
      <c r="GX77" s="23" t="e">
        <v>#N/A</v>
      </c>
      <c r="GY77" s="23" t="e">
        <v>#N/A</v>
      </c>
      <c r="HA77" s="23" t="e">
        <v>#N/A</v>
      </c>
      <c r="HB77" s="23" t="e">
        <v>#N/A</v>
      </c>
      <c r="HD77" s="23" t="e">
        <v>#N/A</v>
      </c>
      <c r="HE77" s="23" t="e">
        <v>#N/A</v>
      </c>
      <c r="HG77" s="23" t="e">
        <v>#N/A</v>
      </c>
      <c r="HH77" s="23" t="e">
        <v>#N/A</v>
      </c>
      <c r="HJ77" s="23" t="e">
        <v>#N/A</v>
      </c>
      <c r="HK77" s="23" t="e">
        <v>#N/A</v>
      </c>
      <c r="HM77" s="23" t="e">
        <v>#N/A</v>
      </c>
      <c r="HN77" s="23" t="e">
        <v>#N/A</v>
      </c>
      <c r="HP77" s="23" t="e">
        <v>#N/A</v>
      </c>
      <c r="HQ77" s="23" t="e">
        <v>#N/A</v>
      </c>
      <c r="HS77" s="23" t="e">
        <v>#N/A</v>
      </c>
      <c r="HT77" s="23" t="e">
        <v>#N/A</v>
      </c>
      <c r="HV77" s="23" t="e">
        <v>#N/A</v>
      </c>
      <c r="HW77" s="23" t="e">
        <v>#N/A</v>
      </c>
      <c r="HY77" s="23" t="e">
        <v>#N/A</v>
      </c>
      <c r="HZ77" s="23" t="e">
        <v>#N/A</v>
      </c>
      <c r="IB77" s="23" t="e">
        <v>#N/A</v>
      </c>
      <c r="IC77" s="23" t="e">
        <v>#N/A</v>
      </c>
      <c r="IE77" s="23" t="e">
        <v>#N/A</v>
      </c>
      <c r="IF77" s="23" t="e">
        <v>#N/A</v>
      </c>
      <c r="IH77" s="23" t="e">
        <v>#N/A</v>
      </c>
      <c r="II77" s="23" t="e">
        <v>#N/A</v>
      </c>
      <c r="IJ77" s="51" t="e">
        <v>#N/A</v>
      </c>
      <c r="IK77" s="51" t="e">
        <f t="shared" si="1"/>
        <v>#N/A</v>
      </c>
    </row>
    <row r="78" spans="1:246" x14ac:dyDescent="0.25">
      <c r="A78" s="21" t="s">
        <v>60</v>
      </c>
      <c r="B78" s="25" t="s">
        <v>27</v>
      </c>
      <c r="C78" s="21" t="s">
        <v>133</v>
      </c>
      <c r="D78" s="23">
        <v>25</v>
      </c>
      <c r="E78" s="23">
        <v>4</v>
      </c>
      <c r="F78" s="23">
        <v>3.45</v>
      </c>
      <c r="H78" s="23">
        <v>5</v>
      </c>
      <c r="I78" s="23">
        <v>11.299999999999999</v>
      </c>
      <c r="K78" s="23">
        <v>5</v>
      </c>
      <c r="L78" s="23">
        <v>9.15</v>
      </c>
      <c r="N78" s="23">
        <v>5</v>
      </c>
      <c r="O78" s="23">
        <v>1</v>
      </c>
      <c r="Q78" s="23">
        <v>5</v>
      </c>
      <c r="R78" s="23">
        <v>2.5499999999999998</v>
      </c>
      <c r="T78" s="23">
        <v>5</v>
      </c>
      <c r="U78" s="23">
        <v>1.9</v>
      </c>
      <c r="W78" s="23">
        <v>4</v>
      </c>
      <c r="X78" s="23">
        <v>0.8</v>
      </c>
      <c r="Z78" s="23">
        <v>5</v>
      </c>
      <c r="AA78" s="23">
        <v>12</v>
      </c>
      <c r="AC78" s="23">
        <v>4</v>
      </c>
      <c r="AD78" s="23">
        <v>5</v>
      </c>
      <c r="AF78" s="23">
        <v>5</v>
      </c>
      <c r="AG78" s="23">
        <v>4.0999999999999996</v>
      </c>
      <c r="AI78" s="23">
        <v>5</v>
      </c>
      <c r="AJ78" s="23">
        <v>4.25</v>
      </c>
      <c r="AL78" s="23">
        <v>3</v>
      </c>
      <c r="AM78" s="23">
        <v>3</v>
      </c>
      <c r="AO78" s="23">
        <v>5</v>
      </c>
      <c r="AP78" s="23">
        <v>2</v>
      </c>
      <c r="AR78" s="23">
        <v>5</v>
      </c>
      <c r="AS78" s="23">
        <v>8.25</v>
      </c>
      <c r="AU78" s="23">
        <v>4</v>
      </c>
      <c r="AV78" s="23">
        <v>4</v>
      </c>
      <c r="AX78" s="23">
        <v>5</v>
      </c>
      <c r="AY78" s="23">
        <v>2.75</v>
      </c>
      <c r="BA78" s="23">
        <v>5</v>
      </c>
      <c r="BB78" s="23">
        <v>1.2</v>
      </c>
      <c r="BD78" s="23">
        <v>5</v>
      </c>
      <c r="BE78" s="23">
        <v>3</v>
      </c>
      <c r="BG78" s="23">
        <v>5</v>
      </c>
      <c r="BH78" s="23">
        <v>8</v>
      </c>
      <c r="BJ78" s="23">
        <v>5</v>
      </c>
      <c r="BK78" s="23">
        <v>10</v>
      </c>
      <c r="BM78" s="23">
        <v>5</v>
      </c>
      <c r="BN78" s="23">
        <v>1.5</v>
      </c>
      <c r="BS78" s="23">
        <v>5</v>
      </c>
      <c r="BT78" s="23">
        <v>0</v>
      </c>
      <c r="BV78" s="23">
        <v>2</v>
      </c>
      <c r="BW78" s="23">
        <v>0</v>
      </c>
      <c r="BY78" s="23">
        <v>5</v>
      </c>
      <c r="BZ78" s="23">
        <v>11.7</v>
      </c>
      <c r="CB78" s="23">
        <v>5</v>
      </c>
      <c r="CC78" s="23">
        <v>2.35</v>
      </c>
      <c r="CE78" s="23">
        <v>5</v>
      </c>
      <c r="CF78" s="23">
        <v>3.3</v>
      </c>
      <c r="CH78" s="23">
        <v>5</v>
      </c>
      <c r="CI78" s="23">
        <v>3.05</v>
      </c>
      <c r="CK78" s="23">
        <v>5</v>
      </c>
      <c r="CL78" s="23">
        <v>1.5</v>
      </c>
      <c r="CN78" s="23">
        <v>5</v>
      </c>
      <c r="CO78" s="23">
        <v>6.5</v>
      </c>
      <c r="CQ78" s="23">
        <v>5</v>
      </c>
      <c r="CR78" s="23">
        <v>3.55</v>
      </c>
      <c r="CT78" s="23">
        <v>5</v>
      </c>
      <c r="CU78" s="23">
        <v>7.5</v>
      </c>
      <c r="CW78" s="23">
        <v>5</v>
      </c>
      <c r="CX78" s="23">
        <v>11.25</v>
      </c>
      <c r="CZ78" s="23">
        <v>5</v>
      </c>
      <c r="DA78" s="23">
        <v>9.9</v>
      </c>
      <c r="DC78" s="23">
        <v>5</v>
      </c>
      <c r="DD78" s="23">
        <v>0.8</v>
      </c>
      <c r="DF78" s="23">
        <v>5</v>
      </c>
      <c r="DG78" s="23">
        <v>7</v>
      </c>
      <c r="DI78" s="23">
        <v>5</v>
      </c>
      <c r="DJ78" s="23">
        <v>3.6</v>
      </c>
      <c r="DL78" s="23">
        <v>5</v>
      </c>
      <c r="DM78" s="23">
        <v>6.5</v>
      </c>
      <c r="DO78" s="23">
        <v>5</v>
      </c>
      <c r="DP78" s="23">
        <v>8</v>
      </c>
      <c r="DR78" s="23">
        <v>5</v>
      </c>
      <c r="DS78" s="23">
        <v>0.7</v>
      </c>
      <c r="DU78" s="23">
        <v>5</v>
      </c>
      <c r="DV78" s="23">
        <v>34.4</v>
      </c>
      <c r="DX78" s="23">
        <v>96.15</v>
      </c>
      <c r="IJ78" s="51">
        <v>0</v>
      </c>
      <c r="IK78" s="51">
        <f t="shared" si="1"/>
        <v>0</v>
      </c>
    </row>
    <row r="80" spans="1:246" x14ac:dyDescent="0.25">
      <c r="IJ80" s="29"/>
    </row>
    <row r="92" spans="2:245" x14ac:dyDescent="0.25">
      <c r="B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</row>
    <row r="93" spans="2:245" x14ac:dyDescent="0.25">
      <c r="B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</row>
    <row r="94" spans="2:245" x14ac:dyDescent="0.25">
      <c r="B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</row>
    <row r="95" spans="2:245" x14ac:dyDescent="0.25">
      <c r="B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</row>
    <row r="96" spans="2:245" x14ac:dyDescent="0.25">
      <c r="B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</row>
    <row r="97" spans="2:245" x14ac:dyDescent="0.25">
      <c r="B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</row>
    <row r="98" spans="2:245" x14ac:dyDescent="0.25">
      <c r="B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</row>
    <row r="99" spans="2:245" x14ac:dyDescent="0.25">
      <c r="B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</row>
    <row r="100" spans="2:245" x14ac:dyDescent="0.25">
      <c r="B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</row>
    <row r="101" spans="2:245" x14ac:dyDescent="0.25">
      <c r="B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</row>
    <row r="102" spans="2:245" x14ac:dyDescent="0.25">
      <c r="B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</row>
    <row r="103" spans="2:245" x14ac:dyDescent="0.25">
      <c r="B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</row>
    <row r="104" spans="2:245" x14ac:dyDescent="0.25">
      <c r="B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</row>
    <row r="105" spans="2:245" x14ac:dyDescent="0.25">
      <c r="B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</row>
    <row r="106" spans="2:245" x14ac:dyDescent="0.25">
      <c r="B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</row>
    <row r="107" spans="2:245" x14ac:dyDescent="0.25">
      <c r="B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</row>
    <row r="108" spans="2:245" x14ac:dyDescent="0.25">
      <c r="B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</row>
    <row r="109" spans="2:245" x14ac:dyDescent="0.25">
      <c r="B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</row>
    <row r="110" spans="2:245" x14ac:dyDescent="0.25">
      <c r="B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</row>
    <row r="111" spans="2:245" x14ac:dyDescent="0.25">
      <c r="B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</row>
    <row r="112" spans="2:245" x14ac:dyDescent="0.25">
      <c r="B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</row>
    <row r="113" spans="2:245" x14ac:dyDescent="0.25">
      <c r="B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</row>
    <row r="114" spans="2:245" x14ac:dyDescent="0.25">
      <c r="B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</row>
    <row r="115" spans="2:245" x14ac:dyDescent="0.25">
      <c r="B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</row>
    <row r="116" spans="2:245" x14ac:dyDescent="0.25">
      <c r="B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</row>
    <row r="117" spans="2:245" x14ac:dyDescent="0.25">
      <c r="B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</row>
    <row r="118" spans="2:245" x14ac:dyDescent="0.25">
      <c r="B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</row>
    <row r="119" spans="2:245" x14ac:dyDescent="0.25">
      <c r="B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</row>
    <row r="120" spans="2:245" x14ac:dyDescent="0.25">
      <c r="B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</row>
    <row r="121" spans="2:245" x14ac:dyDescent="0.25">
      <c r="B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</row>
    <row r="122" spans="2:245" x14ac:dyDescent="0.25">
      <c r="B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</row>
    <row r="123" spans="2:245" x14ac:dyDescent="0.25">
      <c r="B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</row>
    <row r="124" spans="2:245" x14ac:dyDescent="0.25">
      <c r="B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</row>
    <row r="125" spans="2:245" x14ac:dyDescent="0.25">
      <c r="B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</row>
    <row r="126" spans="2:245" x14ac:dyDescent="0.25">
      <c r="B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</row>
    <row r="127" spans="2:245" x14ac:dyDescent="0.25">
      <c r="B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</row>
    <row r="128" spans="2:245" x14ac:dyDescent="0.25">
      <c r="B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</row>
    <row r="129" spans="2:245" x14ac:dyDescent="0.25">
      <c r="B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</row>
    <row r="130" spans="2:245" x14ac:dyDescent="0.25">
      <c r="B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</row>
    <row r="131" spans="2:245" x14ac:dyDescent="0.25">
      <c r="B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</row>
    <row r="132" spans="2:245" x14ac:dyDescent="0.25">
      <c r="B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</row>
    <row r="133" spans="2:245" x14ac:dyDescent="0.25">
      <c r="B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</row>
    <row r="134" spans="2:245" x14ac:dyDescent="0.25">
      <c r="B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</row>
    <row r="135" spans="2:245" x14ac:dyDescent="0.25">
      <c r="B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</row>
    <row r="136" spans="2:245" x14ac:dyDescent="0.25">
      <c r="B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</row>
    <row r="137" spans="2:245" x14ac:dyDescent="0.25">
      <c r="B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</row>
    <row r="138" spans="2:245" x14ac:dyDescent="0.25">
      <c r="B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</row>
    <row r="139" spans="2:245" x14ac:dyDescent="0.25">
      <c r="B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</row>
    <row r="140" spans="2:245" x14ac:dyDescent="0.25">
      <c r="B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</row>
    <row r="141" spans="2:245" x14ac:dyDescent="0.25">
      <c r="B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</row>
    <row r="142" spans="2:245" x14ac:dyDescent="0.25">
      <c r="B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</row>
    <row r="143" spans="2:245" x14ac:dyDescent="0.25">
      <c r="B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</row>
    <row r="144" spans="2:245" x14ac:dyDescent="0.25">
      <c r="B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</row>
    <row r="145" spans="2:245" x14ac:dyDescent="0.25">
      <c r="B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</row>
    <row r="146" spans="2:245" x14ac:dyDescent="0.25">
      <c r="B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</row>
    <row r="147" spans="2:245" x14ac:dyDescent="0.25">
      <c r="B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</row>
    <row r="148" spans="2:245" x14ac:dyDescent="0.25">
      <c r="B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</row>
    <row r="149" spans="2:245" x14ac:dyDescent="0.25">
      <c r="B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</row>
    <row r="150" spans="2:245" x14ac:dyDescent="0.25">
      <c r="B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</row>
    <row r="151" spans="2:245" x14ac:dyDescent="0.25">
      <c r="B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</row>
    <row r="152" spans="2:245" x14ac:dyDescent="0.25">
      <c r="B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</row>
    <row r="153" spans="2:245" x14ac:dyDescent="0.25">
      <c r="B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</row>
    <row r="154" spans="2:245" x14ac:dyDescent="0.25">
      <c r="B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</row>
    <row r="155" spans="2:245" x14ac:dyDescent="0.25">
      <c r="B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</row>
    <row r="156" spans="2:245" x14ac:dyDescent="0.25">
      <c r="B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</row>
    <row r="157" spans="2:245" x14ac:dyDescent="0.25">
      <c r="B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</row>
    <row r="158" spans="2:245" x14ac:dyDescent="0.25">
      <c r="B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</row>
    <row r="159" spans="2:245" x14ac:dyDescent="0.25">
      <c r="B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</row>
    <row r="160" spans="2:245" x14ac:dyDescent="0.25">
      <c r="B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</row>
    <row r="161" spans="2:245" x14ac:dyDescent="0.25">
      <c r="B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</row>
    <row r="162" spans="2:245" x14ac:dyDescent="0.25">
      <c r="B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</row>
    <row r="163" spans="2:245" x14ac:dyDescent="0.25">
      <c r="B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</row>
    <row r="164" spans="2:245" x14ac:dyDescent="0.25">
      <c r="B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</row>
    <row r="165" spans="2:245" x14ac:dyDescent="0.25">
      <c r="B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</row>
    <row r="166" spans="2:245" x14ac:dyDescent="0.25">
      <c r="B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</row>
    <row r="167" spans="2:245" x14ac:dyDescent="0.25">
      <c r="B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</row>
    <row r="168" spans="2:245" x14ac:dyDescent="0.25">
      <c r="B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</row>
    <row r="169" spans="2:245" x14ac:dyDescent="0.25">
      <c r="B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</row>
    <row r="170" spans="2:245" x14ac:dyDescent="0.25">
      <c r="B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</row>
    <row r="171" spans="2:245" x14ac:dyDescent="0.25">
      <c r="B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</row>
    <row r="172" spans="2:245" x14ac:dyDescent="0.25">
      <c r="B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</row>
    <row r="173" spans="2:245" x14ac:dyDescent="0.25">
      <c r="B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</row>
    <row r="174" spans="2:245" x14ac:dyDescent="0.25">
      <c r="B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</row>
    <row r="175" spans="2:245" x14ac:dyDescent="0.25">
      <c r="B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</row>
    <row r="176" spans="2:245" x14ac:dyDescent="0.25">
      <c r="B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</row>
    <row r="177" spans="2:245" x14ac:dyDescent="0.25">
      <c r="B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</row>
    <row r="178" spans="2:245" x14ac:dyDescent="0.25">
      <c r="B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</row>
    <row r="179" spans="2:245" x14ac:dyDescent="0.25">
      <c r="B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</row>
    <row r="180" spans="2:245" x14ac:dyDescent="0.25">
      <c r="B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</row>
    <row r="181" spans="2:245" x14ac:dyDescent="0.25">
      <c r="B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</row>
    <row r="182" spans="2:245" x14ac:dyDescent="0.25">
      <c r="B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</row>
    <row r="183" spans="2:245" x14ac:dyDescent="0.25">
      <c r="B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</row>
    <row r="184" spans="2:245" x14ac:dyDescent="0.25">
      <c r="B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</row>
    <row r="185" spans="2:245" x14ac:dyDescent="0.25">
      <c r="B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</row>
    <row r="186" spans="2:245" x14ac:dyDescent="0.25">
      <c r="B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</row>
    <row r="187" spans="2:245" x14ac:dyDescent="0.25">
      <c r="B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</row>
    <row r="188" spans="2:245" x14ac:dyDescent="0.25">
      <c r="B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</row>
    <row r="189" spans="2:245" x14ac:dyDescent="0.25">
      <c r="B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</row>
    <row r="190" spans="2:245" x14ac:dyDescent="0.25">
      <c r="B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</row>
    <row r="191" spans="2:245" x14ac:dyDescent="0.25">
      <c r="B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</row>
    <row r="192" spans="2:245" x14ac:dyDescent="0.25">
      <c r="B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</row>
    <row r="193" spans="2:245" x14ac:dyDescent="0.25">
      <c r="B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</row>
    <row r="194" spans="2:245" x14ac:dyDescent="0.25">
      <c r="B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</row>
    <row r="195" spans="2:245" x14ac:dyDescent="0.25">
      <c r="B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</row>
    <row r="196" spans="2:245" x14ac:dyDescent="0.25">
      <c r="B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</row>
    <row r="197" spans="2:245" x14ac:dyDescent="0.25">
      <c r="B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</row>
    <row r="198" spans="2:245" x14ac:dyDescent="0.25">
      <c r="B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</row>
    <row r="199" spans="2:245" x14ac:dyDescent="0.25">
      <c r="B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</row>
    <row r="200" spans="2:245" x14ac:dyDescent="0.25">
      <c r="B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</row>
    <row r="201" spans="2:245" x14ac:dyDescent="0.25">
      <c r="B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</row>
    <row r="202" spans="2:245" x14ac:dyDescent="0.25">
      <c r="B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</row>
    <row r="203" spans="2:245" x14ac:dyDescent="0.25">
      <c r="B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</row>
    <row r="204" spans="2:245" x14ac:dyDescent="0.25">
      <c r="B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</row>
    <row r="205" spans="2:245" x14ac:dyDescent="0.25">
      <c r="B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</row>
    <row r="206" spans="2:245" x14ac:dyDescent="0.25">
      <c r="B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</row>
    <row r="207" spans="2:245" x14ac:dyDescent="0.25">
      <c r="B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</row>
    <row r="208" spans="2:245" x14ac:dyDescent="0.25">
      <c r="B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</row>
    <row r="209" spans="2:245" x14ac:dyDescent="0.25">
      <c r="B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</row>
    <row r="210" spans="2:245" x14ac:dyDescent="0.25">
      <c r="B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</row>
    <row r="211" spans="2:245" x14ac:dyDescent="0.25">
      <c r="B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</row>
    <row r="212" spans="2:245" x14ac:dyDescent="0.25">
      <c r="B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</row>
    <row r="213" spans="2:245" x14ac:dyDescent="0.25">
      <c r="B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</row>
    <row r="214" spans="2:245" x14ac:dyDescent="0.25">
      <c r="B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</row>
    <row r="215" spans="2:245" x14ac:dyDescent="0.25">
      <c r="B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</row>
    <row r="216" spans="2:245" x14ac:dyDescent="0.25">
      <c r="B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</row>
    <row r="217" spans="2:245" x14ac:dyDescent="0.25">
      <c r="B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</row>
    <row r="218" spans="2:245" x14ac:dyDescent="0.25">
      <c r="B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</row>
    <row r="219" spans="2:245" x14ac:dyDescent="0.25">
      <c r="B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</row>
    <row r="220" spans="2:245" x14ac:dyDescent="0.25">
      <c r="B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</row>
    <row r="221" spans="2:245" x14ac:dyDescent="0.25">
      <c r="B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</row>
    <row r="222" spans="2:245" x14ac:dyDescent="0.25">
      <c r="B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</row>
    <row r="223" spans="2:245" x14ac:dyDescent="0.25">
      <c r="B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</row>
    <row r="224" spans="2:245" x14ac:dyDescent="0.25">
      <c r="B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</row>
    <row r="225" spans="2:245" x14ac:dyDescent="0.25">
      <c r="B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</row>
    <row r="226" spans="2:245" x14ac:dyDescent="0.25">
      <c r="B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</row>
    <row r="227" spans="2:245" x14ac:dyDescent="0.25">
      <c r="B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</row>
    <row r="228" spans="2:245" x14ac:dyDescent="0.25">
      <c r="B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</row>
    <row r="229" spans="2:245" x14ac:dyDescent="0.25">
      <c r="B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</row>
    <row r="230" spans="2:245" x14ac:dyDescent="0.25">
      <c r="B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</row>
    <row r="231" spans="2:245" x14ac:dyDescent="0.25">
      <c r="B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</row>
    <row r="232" spans="2:245" x14ac:dyDescent="0.25">
      <c r="B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</row>
    <row r="233" spans="2:245" x14ac:dyDescent="0.25">
      <c r="B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</row>
    <row r="234" spans="2:245" x14ac:dyDescent="0.25">
      <c r="B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</row>
    <row r="235" spans="2:245" x14ac:dyDescent="0.25">
      <c r="B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</row>
    <row r="236" spans="2:245" x14ac:dyDescent="0.25">
      <c r="B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</row>
    <row r="237" spans="2:245" x14ac:dyDescent="0.25">
      <c r="B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</row>
    <row r="238" spans="2:245" x14ac:dyDescent="0.25">
      <c r="B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</row>
    <row r="239" spans="2:245" x14ac:dyDescent="0.25">
      <c r="B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</row>
    <row r="240" spans="2:245" x14ac:dyDescent="0.25">
      <c r="B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</row>
    <row r="241" spans="2:245" x14ac:dyDescent="0.25">
      <c r="B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</row>
    <row r="242" spans="2:245" x14ac:dyDescent="0.25">
      <c r="B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</row>
    <row r="243" spans="2:245" x14ac:dyDescent="0.25">
      <c r="B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</row>
    <row r="244" spans="2:245" x14ac:dyDescent="0.25">
      <c r="B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</row>
    <row r="245" spans="2:245" x14ac:dyDescent="0.25">
      <c r="B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</row>
    <row r="246" spans="2:245" x14ac:dyDescent="0.25">
      <c r="B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</row>
    <row r="247" spans="2:245" x14ac:dyDescent="0.25">
      <c r="B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</row>
    <row r="248" spans="2:245" x14ac:dyDescent="0.25">
      <c r="B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</row>
    <row r="249" spans="2:245" x14ac:dyDescent="0.25">
      <c r="B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</row>
    <row r="250" spans="2:245" x14ac:dyDescent="0.25">
      <c r="B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</row>
    <row r="251" spans="2:245" x14ac:dyDescent="0.25">
      <c r="B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</row>
    <row r="252" spans="2:245" x14ac:dyDescent="0.25">
      <c r="B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</row>
    <row r="253" spans="2:245" x14ac:dyDescent="0.25">
      <c r="B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</row>
    <row r="254" spans="2:245" x14ac:dyDescent="0.25">
      <c r="B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</row>
    <row r="255" spans="2:245" x14ac:dyDescent="0.25">
      <c r="B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</row>
    <row r="256" spans="2:245" x14ac:dyDescent="0.25">
      <c r="B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</row>
    <row r="257" spans="2:245" x14ac:dyDescent="0.25">
      <c r="B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</row>
    <row r="258" spans="2:245" x14ac:dyDescent="0.25">
      <c r="B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</row>
    <row r="259" spans="2:245" x14ac:dyDescent="0.25">
      <c r="B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</row>
    <row r="260" spans="2:245" x14ac:dyDescent="0.25">
      <c r="B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</row>
    <row r="261" spans="2:245" x14ac:dyDescent="0.25">
      <c r="B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</row>
    <row r="262" spans="2:245" x14ac:dyDescent="0.25">
      <c r="B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</row>
    <row r="263" spans="2:245" x14ac:dyDescent="0.25">
      <c r="B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</row>
    <row r="264" spans="2:245" x14ac:dyDescent="0.25">
      <c r="B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</row>
    <row r="265" spans="2:245" x14ac:dyDescent="0.25">
      <c r="B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</row>
    <row r="266" spans="2:245" x14ac:dyDescent="0.25">
      <c r="B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</row>
    <row r="267" spans="2:245" x14ac:dyDescent="0.25">
      <c r="B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</row>
    <row r="268" spans="2:245" x14ac:dyDescent="0.25">
      <c r="B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</row>
    <row r="269" spans="2:245" x14ac:dyDescent="0.25">
      <c r="B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</row>
    <row r="270" spans="2:245" x14ac:dyDescent="0.25">
      <c r="B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</row>
    <row r="271" spans="2:245" x14ac:dyDescent="0.25">
      <c r="B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</row>
    <row r="272" spans="2:245" x14ac:dyDescent="0.25">
      <c r="B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</row>
    <row r="273" spans="2:245" x14ac:dyDescent="0.25">
      <c r="B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</row>
    <row r="274" spans="2:245" x14ac:dyDescent="0.25">
      <c r="B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</row>
    <row r="275" spans="2:245" x14ac:dyDescent="0.25">
      <c r="B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</row>
    <row r="276" spans="2:245" x14ac:dyDescent="0.25">
      <c r="B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</row>
    <row r="277" spans="2:245" x14ac:dyDescent="0.25">
      <c r="B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</row>
    <row r="278" spans="2:245" x14ac:dyDescent="0.25">
      <c r="B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</row>
    <row r="279" spans="2:245" x14ac:dyDescent="0.25">
      <c r="B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</row>
    <row r="280" spans="2:245" x14ac:dyDescent="0.25">
      <c r="B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</row>
    <row r="281" spans="2:245" x14ac:dyDescent="0.25">
      <c r="B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</row>
    <row r="282" spans="2:245" x14ac:dyDescent="0.25">
      <c r="B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</row>
    <row r="283" spans="2:245" x14ac:dyDescent="0.25">
      <c r="B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</row>
    <row r="284" spans="2:245" x14ac:dyDescent="0.25">
      <c r="B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</row>
    <row r="285" spans="2:245" x14ac:dyDescent="0.25">
      <c r="B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</row>
    <row r="286" spans="2:245" x14ac:dyDescent="0.25">
      <c r="B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</row>
    <row r="287" spans="2:245" x14ac:dyDescent="0.25">
      <c r="B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</row>
    <row r="288" spans="2:245" x14ac:dyDescent="0.25">
      <c r="B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</row>
    <row r="289" spans="2:245" x14ac:dyDescent="0.25">
      <c r="B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</row>
    <row r="290" spans="2:245" x14ac:dyDescent="0.25">
      <c r="B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</row>
    <row r="291" spans="2:245" x14ac:dyDescent="0.25">
      <c r="B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</row>
    <row r="292" spans="2:245" x14ac:dyDescent="0.25">
      <c r="B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</row>
    <row r="293" spans="2:245" x14ac:dyDescent="0.25">
      <c r="B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</row>
    <row r="294" spans="2:245" x14ac:dyDescent="0.25">
      <c r="B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</row>
    <row r="295" spans="2:245" x14ac:dyDescent="0.25">
      <c r="B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</row>
    <row r="296" spans="2:245" x14ac:dyDescent="0.25">
      <c r="B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</row>
    <row r="297" spans="2:245" x14ac:dyDescent="0.25">
      <c r="B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</row>
    <row r="298" spans="2:245" x14ac:dyDescent="0.25">
      <c r="B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</row>
    <row r="299" spans="2:245" x14ac:dyDescent="0.25">
      <c r="B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</row>
    <row r="300" spans="2:245" x14ac:dyDescent="0.25">
      <c r="B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</row>
    <row r="301" spans="2:245" x14ac:dyDescent="0.25">
      <c r="B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</row>
    <row r="302" spans="2:245" x14ac:dyDescent="0.25">
      <c r="B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</row>
    <row r="303" spans="2:245" x14ac:dyDescent="0.25">
      <c r="B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</row>
    <row r="304" spans="2:245" x14ac:dyDescent="0.25">
      <c r="B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</row>
    <row r="305" spans="2:245" x14ac:dyDescent="0.25">
      <c r="B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</row>
    <row r="306" spans="2:245" x14ac:dyDescent="0.25">
      <c r="B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</row>
    <row r="307" spans="2:245" x14ac:dyDescent="0.25">
      <c r="B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</row>
    <row r="308" spans="2:245" x14ac:dyDescent="0.25">
      <c r="B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</row>
    <row r="309" spans="2:245" x14ac:dyDescent="0.25">
      <c r="B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</row>
    <row r="310" spans="2:245" x14ac:dyDescent="0.25">
      <c r="B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</row>
    <row r="311" spans="2:245" x14ac:dyDescent="0.25">
      <c r="B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</row>
    <row r="312" spans="2:245" x14ac:dyDescent="0.25">
      <c r="B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</row>
    <row r="313" spans="2:245" x14ac:dyDescent="0.25">
      <c r="B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</row>
    <row r="314" spans="2:245" x14ac:dyDescent="0.25">
      <c r="B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</row>
    <row r="315" spans="2:245" x14ac:dyDescent="0.25">
      <c r="B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</row>
    <row r="316" spans="2:245" x14ac:dyDescent="0.25">
      <c r="B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</row>
    <row r="317" spans="2:245" x14ac:dyDescent="0.25">
      <c r="B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</row>
    <row r="318" spans="2:245" x14ac:dyDescent="0.25">
      <c r="B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</row>
    <row r="319" spans="2:245" x14ac:dyDescent="0.25">
      <c r="B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</row>
    <row r="320" spans="2:245" x14ac:dyDescent="0.25">
      <c r="B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</row>
    <row r="321" spans="2:245" x14ac:dyDescent="0.25">
      <c r="B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</row>
    <row r="322" spans="2:245" x14ac:dyDescent="0.25">
      <c r="B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</row>
    <row r="323" spans="2:245" x14ac:dyDescent="0.25">
      <c r="B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</row>
    <row r="324" spans="2:245" x14ac:dyDescent="0.25">
      <c r="B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</row>
    <row r="325" spans="2:245" x14ac:dyDescent="0.25">
      <c r="B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</row>
    <row r="326" spans="2:245" x14ac:dyDescent="0.25">
      <c r="B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</row>
    <row r="327" spans="2:245" x14ac:dyDescent="0.25">
      <c r="B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</row>
    <row r="328" spans="2:245" x14ac:dyDescent="0.25">
      <c r="B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</row>
    <row r="329" spans="2:245" x14ac:dyDescent="0.25">
      <c r="B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</row>
    <row r="330" spans="2:245" x14ac:dyDescent="0.25">
      <c r="B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</row>
    <row r="331" spans="2:245" x14ac:dyDescent="0.25">
      <c r="B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</row>
    <row r="332" spans="2:245" x14ac:dyDescent="0.25">
      <c r="B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</row>
    <row r="333" spans="2:245" x14ac:dyDescent="0.25">
      <c r="B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</row>
    <row r="334" spans="2:245" x14ac:dyDescent="0.25">
      <c r="B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</row>
    <row r="335" spans="2:245" x14ac:dyDescent="0.25">
      <c r="B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</row>
    <row r="336" spans="2:245" x14ac:dyDescent="0.25">
      <c r="B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</row>
    <row r="337" spans="2:245" x14ac:dyDescent="0.25">
      <c r="B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</row>
    <row r="338" spans="2:245" x14ac:dyDescent="0.25">
      <c r="B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</row>
    <row r="339" spans="2:245" x14ac:dyDescent="0.25">
      <c r="B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</row>
    <row r="340" spans="2:245" x14ac:dyDescent="0.25">
      <c r="B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</row>
    <row r="341" spans="2:245" x14ac:dyDescent="0.25">
      <c r="B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</row>
    <row r="342" spans="2:245" x14ac:dyDescent="0.25">
      <c r="B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</row>
    <row r="343" spans="2:245" x14ac:dyDescent="0.25">
      <c r="B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</row>
    <row r="344" spans="2:245" x14ac:dyDescent="0.25">
      <c r="B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</row>
    <row r="345" spans="2:245" x14ac:dyDescent="0.25">
      <c r="B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</row>
    <row r="346" spans="2:245" x14ac:dyDescent="0.25">
      <c r="B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</row>
    <row r="347" spans="2:245" x14ac:dyDescent="0.25">
      <c r="B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</row>
    <row r="348" spans="2:245" x14ac:dyDescent="0.25">
      <c r="B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</row>
    <row r="349" spans="2:245" x14ac:dyDescent="0.25">
      <c r="B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</row>
    <row r="350" spans="2:245" x14ac:dyDescent="0.25">
      <c r="B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</row>
    <row r="351" spans="2:245" x14ac:dyDescent="0.25">
      <c r="B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</row>
    <row r="352" spans="2:245" x14ac:dyDescent="0.25">
      <c r="B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</row>
    <row r="353" spans="2:245" x14ac:dyDescent="0.25">
      <c r="B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</row>
    <row r="354" spans="2:245" x14ac:dyDescent="0.25">
      <c r="B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</row>
    <row r="355" spans="2:245" x14ac:dyDescent="0.25">
      <c r="B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</row>
    <row r="356" spans="2:245" x14ac:dyDescent="0.25">
      <c r="B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</row>
    <row r="357" spans="2:245" x14ac:dyDescent="0.25">
      <c r="B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</row>
    <row r="358" spans="2:245" x14ac:dyDescent="0.25">
      <c r="B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</row>
    <row r="359" spans="2:245" x14ac:dyDescent="0.25">
      <c r="B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</row>
    <row r="360" spans="2:245" x14ac:dyDescent="0.25">
      <c r="B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</row>
    <row r="361" spans="2:245" x14ac:dyDescent="0.25">
      <c r="B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</row>
    <row r="362" spans="2:245" x14ac:dyDescent="0.25">
      <c r="B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</row>
    <row r="363" spans="2:245" x14ac:dyDescent="0.25">
      <c r="B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</row>
    <row r="364" spans="2:245" x14ac:dyDescent="0.25">
      <c r="B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</row>
    <row r="365" spans="2:245" x14ac:dyDescent="0.25">
      <c r="B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</row>
    <row r="366" spans="2:245" x14ac:dyDescent="0.25">
      <c r="B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</row>
    <row r="367" spans="2:245" x14ac:dyDescent="0.25">
      <c r="B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</row>
    <row r="368" spans="2:245" x14ac:dyDescent="0.25">
      <c r="B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</row>
    <row r="369" spans="2:245" x14ac:dyDescent="0.25">
      <c r="B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</row>
  </sheetData>
  <mergeCells count="80">
    <mergeCell ref="ID1:IF1"/>
    <mergeCell ref="HX1:HZ1"/>
    <mergeCell ref="HL1:HN1"/>
    <mergeCell ref="HI1:HK1"/>
    <mergeCell ref="HU1:HW1"/>
    <mergeCell ref="IA1:IC1"/>
    <mergeCell ref="GK1:GM1"/>
    <mergeCell ref="HR1:HT1"/>
    <mergeCell ref="HO1:HQ1"/>
    <mergeCell ref="HF1:HH1"/>
    <mergeCell ref="GZ1:HB1"/>
    <mergeCell ref="GT1:GV1"/>
    <mergeCell ref="HC1:HE1"/>
    <mergeCell ref="GW1:GY1"/>
    <mergeCell ref="CM1:CO1"/>
    <mergeCell ref="DN1:DP1"/>
    <mergeCell ref="DZ1:EB1"/>
    <mergeCell ref="FS1:FU1"/>
    <mergeCell ref="CV1:CX1"/>
    <mergeCell ref="DB1:DD1"/>
    <mergeCell ref="FM1:FO1"/>
    <mergeCell ref="DK1:DM1"/>
    <mergeCell ref="EL1:EN1"/>
    <mergeCell ref="FG1:FI1"/>
    <mergeCell ref="EF1:EH1"/>
    <mergeCell ref="CP1:CR1"/>
    <mergeCell ref="DH1:DJ1"/>
    <mergeCell ref="EI1:EK1"/>
    <mergeCell ref="EO1:EQ1"/>
    <mergeCell ref="FA1:FC1"/>
    <mergeCell ref="AQ1:AS1"/>
    <mergeCell ref="AK1:AM1"/>
    <mergeCell ref="AW1:AY1"/>
    <mergeCell ref="AT1:AV1"/>
    <mergeCell ref="BR1:BT1"/>
    <mergeCell ref="BO1:BQ1"/>
    <mergeCell ref="BC1:BE1"/>
    <mergeCell ref="AZ1:BB1"/>
    <mergeCell ref="S1:U1"/>
    <mergeCell ref="Y1:AA1"/>
    <mergeCell ref="AN1:AP1"/>
    <mergeCell ref="AH1:AJ1"/>
    <mergeCell ref="V1:X1"/>
    <mergeCell ref="BU1:BW1"/>
    <mergeCell ref="CA1:CC1"/>
    <mergeCell ref="CG1:CI1"/>
    <mergeCell ref="BX1:BZ1"/>
    <mergeCell ref="BL1:BN1"/>
    <mergeCell ref="D1:F1"/>
    <mergeCell ref="G1:I1"/>
    <mergeCell ref="J1:L1"/>
    <mergeCell ref="M1:O1"/>
    <mergeCell ref="FV1:FX1"/>
    <mergeCell ref="P1:R1"/>
    <mergeCell ref="AB1:AD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IG1:II1"/>
    <mergeCell ref="CS1:CU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ER1:ET1"/>
  </mergeCells>
  <phoneticPr fontId="1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2013-04-04T19:42:48Z</dcterms:modified>
</cp:coreProperties>
</file>